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16" documentId="13_ncr:1_{F6CB121F-512D-4AA6-A0C1-0FB36C537598}" xr6:coauthVersionLast="47" xr6:coauthVersionMax="47" xr10:uidLastSave="{350E7E0B-8AF7-4945-9A70-67CB6098ADE9}"/>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G6" i="5"/>
  <c r="B9" i="6"/>
  <c r="B10" i="6"/>
  <c r="B11" i="6"/>
  <c r="B12" i="6"/>
  <c r="B13" i="6"/>
  <c r="B14" i="6"/>
  <c r="B15" i="6"/>
  <c r="B16" i="6"/>
  <c r="B17" i="6"/>
  <c r="B18" i="6"/>
  <c r="B19" i="6"/>
  <c r="B20" i="6"/>
  <c r="B21" i="6"/>
  <c r="B22" i="6"/>
  <c r="B23" i="6"/>
  <c r="B24" i="6"/>
  <c r="B25" i="6"/>
  <c r="B26" i="6"/>
  <c r="B27" i="6"/>
  <c r="B28" i="6"/>
  <c r="B29" i="6"/>
  <c r="B30" i="6"/>
  <c r="B31" i="6"/>
  <c r="B32" i="6"/>
  <c r="B33" i="6"/>
  <c r="B34" i="6"/>
  <c r="G9" i="6"/>
  <c r="G10" i="6"/>
  <c r="G11" i="6"/>
  <c r="G12" i="6"/>
  <c r="G13" i="6"/>
  <c r="G14" i="6"/>
  <c r="G15" i="6"/>
  <c r="G16" i="6"/>
  <c r="G17" i="6"/>
  <c r="G18" i="6"/>
  <c r="G19" i="6"/>
  <c r="G20" i="6"/>
  <c r="G21" i="6"/>
  <c r="G22" i="6"/>
  <c r="G23" i="6"/>
  <c r="G24" i="6"/>
  <c r="G25" i="6"/>
  <c r="G26" i="6"/>
  <c r="G27" i="6"/>
  <c r="G28" i="6"/>
  <c r="G29" i="6"/>
  <c r="G30" i="6"/>
  <c r="G31" i="6"/>
  <c r="G32" i="6"/>
  <c r="G33" i="6"/>
  <c r="G34" i="6"/>
  <c r="I9" i="6"/>
  <c r="I10" i="6"/>
  <c r="I11" i="6"/>
  <c r="I12" i="6"/>
  <c r="I13" i="6"/>
  <c r="I14" i="6"/>
  <c r="I15" i="6"/>
  <c r="I16" i="6"/>
  <c r="I17" i="6"/>
  <c r="I18" i="6"/>
  <c r="I19" i="6"/>
  <c r="I20" i="6"/>
  <c r="I21" i="6"/>
  <c r="I22" i="6"/>
  <c r="I23" i="6"/>
  <c r="I24" i="6"/>
  <c r="I25" i="6"/>
  <c r="I26" i="6"/>
  <c r="I27" i="6"/>
  <c r="I28" i="6"/>
  <c r="I29" i="6"/>
  <c r="I30" i="6"/>
  <c r="I31" i="6"/>
  <c r="I32" i="6"/>
  <c r="I33" i="6"/>
  <c r="I34" i="6"/>
  <c r="J9" i="6"/>
  <c r="J10" i="6"/>
  <c r="J11" i="6"/>
  <c r="J12" i="6"/>
  <c r="J13" i="6"/>
  <c r="J14" i="6"/>
  <c r="J15" i="6"/>
  <c r="J16" i="6"/>
  <c r="J17" i="6"/>
  <c r="J18" i="6"/>
  <c r="J19" i="6"/>
  <c r="J20" i="6"/>
  <c r="J21" i="6"/>
  <c r="J22" i="6"/>
  <c r="J23" i="6"/>
  <c r="J24" i="6"/>
  <c r="J25" i="6"/>
  <c r="J26" i="6"/>
  <c r="J27" i="6"/>
  <c r="J28" i="6"/>
  <c r="J29" i="6"/>
  <c r="J30" i="6"/>
  <c r="J31" i="6"/>
  <c r="J32" i="6"/>
  <c r="J33" i="6"/>
  <c r="J34" i="6"/>
  <c r="L9" i="6"/>
  <c r="L10" i="6"/>
  <c r="L11" i="6"/>
  <c r="L12" i="6"/>
  <c r="L13" i="6"/>
  <c r="L14" i="6"/>
  <c r="L15" i="6"/>
  <c r="L16" i="6"/>
  <c r="L17" i="6"/>
  <c r="L18" i="6"/>
  <c r="L19" i="6"/>
  <c r="L20" i="6"/>
  <c r="L21" i="6"/>
  <c r="L22" i="6"/>
  <c r="L23" i="6"/>
  <c r="L24" i="6"/>
  <c r="L25" i="6"/>
  <c r="L26" i="6"/>
  <c r="L27" i="6"/>
  <c r="L28" i="6"/>
  <c r="L29" i="6"/>
  <c r="L30" i="6"/>
  <c r="L31" i="6"/>
  <c r="L32" i="6"/>
  <c r="L33" i="6"/>
  <c r="L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<sst xmlns="http://schemas.openxmlformats.org/spreadsheetml/2006/main" count="180310" uniqueCount="39127">
  <si>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</si>
  <si>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</si>
  <si>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</si>
  <si>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</si>
  <si>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</si>
  <si>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</si>
  <si>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</si>
  <si>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</si>
  <si>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</si>
  <si>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</si>
  <si>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</si>
  <si>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</si>
  <si>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</si>
  <si>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</si>
  <si>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</si>
  <si>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</si>
  <si>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</si>
  <si>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</si>
  <si>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</si>
  <si>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</si>
  <si>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</si>
  <si>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</si>
  <si>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</si>
  <si>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</si>
  <si>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</si>
  <si>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</si>
  <si>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</si>
  <si>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</si>
  <si>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</si>
  <si>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</si>
  <si>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</si>
  <si>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</si>
  <si>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</si>
  <si>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</si>
  <si>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</si>
  <si>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</si>
  <si>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</si>
  <si>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</si>
  <si>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</si>
  <si>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</si>
  <si>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</si>
  <si>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</si>
  <si>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</si>
  <si>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</si>
  <si>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</si>
  <si>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</si>
  <si>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</si>
  <si>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</si>
  <si>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</si>
  <si>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</si>
  <si>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</si>
  <si>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</si>
  <si>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</si>
  <si>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</si>
  <si>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</si>
  <si>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</si>
  <si>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</si>
  <si>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</si>
  <si>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</si>
  <si>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</si>
  <si>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</si>
  <si>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</si>
  <si>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</si>
  <si>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</si>
  <si>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</si>
  <si>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</si>
  <si>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</si>
  <si>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</si>
  <si>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</si>
  <si>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</si>
  <si>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</si>
  <si>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</si>
  <si>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</si>
  <si>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</si>
  <si>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</si>
  <si>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</si>
  <si>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</si>
  <si>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</si>
  <si>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</si>
  <si>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</si>
  <si>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</si>
  <si>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</si>
  <si>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</si>
  <si>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</si>
  <si>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</si>
  <si>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</si>
  <si>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</si>
  <si>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</si>
  <si>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</si>
  <si>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</si>
  <si>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</si>
  <si>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</si>
  <si>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</si>
  <si>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</si>
  <si>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</si>
  <si>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</si>
  <si>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</si>
  <si>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</si>
  <si>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</si>
  <si>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</si>
  <si>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</si>
  <si>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</si>
  <si>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</si>
  <si>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</si>
  <si>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</si>
  <si>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</si>
  <si>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</si>
  <si>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</si>
  <si>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</si>
  <si>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</si>
  <si>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</si>
  <si>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</si>
  <si>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</si>
  <si>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</si>
  <si>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</si>
  <si>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</si>
  <si>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</si>
  <si>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</si>
  <si>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</si>
  <si>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</si>
  <si>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</si>
  <si>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</si>
  <si>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</si>
  <si>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</si>
  <si>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</si>
  <si>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</si>
  <si>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</si>
  <si>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</si>
  <si>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</si>
  <si>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</si>
  <si>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</si>
  <si>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</si>
  <si>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</si>
  <si>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</si>
  <si>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</si>
  <si>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</si>
  <si>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</si>
  <si>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</si>
  <si>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</si>
  <si>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</si>
  <si>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</si>
  <si>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</si>
  <si>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</si>
  <si>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</si>
  <si>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</si>
  <si>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</si>
  <si>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</si>
  <si>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</si>
  <si>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</si>
  <si>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</si>
  <si>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</si>
  <si>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</si>
  <si>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</si>
  <si>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</si>
  <si>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</si>
  <si>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</si>
  <si>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</si>
  <si>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</si>
  <si>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</si>
  <si>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</si>
  <si>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</si>
  <si>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</si>
  <si>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</si>
  <si>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</si>
  <si>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</si>
  <si>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</si>
  <si>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</si>
  <si>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</si>
  <si>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</si>
  <si>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</si>
  <si>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</si>
  <si>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</si>
  <si>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</si>
  <si>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</si>
  <si>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</si>
  <si>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</si>
  <si>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</si>
  <si>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</si>
  <si>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</si>
  <si>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</si>
  <si>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</si>
  <si>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</si>
  <si>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</si>
  <si>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</si>
  <si>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</si>
  <si>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</si>
  <si>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</si>
  <si>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</si>
  <si>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</si>
  <si>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</si>
  <si>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</si>
  <si>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</si>
  <si>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</si>
  <si>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</si>
  <si>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</si>
  <si>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</si>
  <si>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</si>
  <si>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</si>
  <si>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</si>
  <si>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</si>
  <si>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</si>
  <si>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</si>
  <si>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</si>
  <si>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</si>
  <si>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</si>
  <si>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</si>
  <si>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</si>
  <si>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</si>
  <si>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</si>
  <si>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</si>
  <si>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</si>
  <si>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</si>
  <si>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</si>
  <si>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</si>
  <si>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</si>
  <si>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</si>
  <si>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</si>
  <si>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</si>
  <si>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</si>
  <si>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</si>
  <si>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</si>
  <si>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</si>
  <si>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</si>
  <si>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</si>
  <si>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</si>
  <si>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</si>
  <si>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</si>
  <si>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</si>
  <si>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</si>
  <si>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</si>
  <si>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</si>
  <si>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</si>
  <si>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</si>
  <si>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</si>
  <si>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</si>
  <si>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</si>
  <si>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</si>
  <si>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</si>
  <si>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</si>
  <si>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</si>
  <si>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</si>
  <si>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</si>
  <si>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</si>
  <si>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</si>
  <si>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</si>
  <si>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</si>
  <si>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</si>
  <si>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</si>
  <si>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</si>
  <si>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</si>
  <si>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</si>
  <si>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</si>
  <si>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</si>
  <si>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</si>
  <si>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</si>
  <si>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</si>
  <si>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</si>
  <si>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</si>
  <si>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</si>
  <si>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</si>
  <si>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</si>
  <si>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</si>
  <si>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</si>
  <si>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</si>
  <si>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</si>
  <si>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</si>
  <si>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</si>
  <si>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</si>
  <si>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</si>
  <si>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</si>
  <si>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</si>
  <si>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</si>
  <si>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</si>
  <si>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</si>
  <si>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</si>
  <si>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</si>
  <si>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</si>
  <si>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</si>
  <si>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</si>
  <si>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</si>
  <si>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</si>
  <si>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</si>
  <si>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</si>
  <si>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</si>
  <si>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</si>
  <si>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</si>
  <si>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</si>
  <si>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</si>
  <si>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</si>
  <si>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</si>
  <si>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</si>
  <si>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</si>
  <si>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</si>
  <si>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</si>
  <si>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</si>
  <si>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</si>
  <si>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</si>
  <si>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</si>
  <si>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</si>
  <si>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</si>
  <si>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</si>
  <si>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</si>
  <si>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</si>
  <si>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</si>
  <si>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</si>
  <si>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</si>
  <si>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</si>
  <si>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</si>
  <si>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</si>
  <si>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</si>
  <si>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</si>
  <si>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</si>
  <si>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</si>
  <si>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</si>
  <si>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</si>
  <si>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</si>
  <si>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</si>
  <si>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</si>
  <si>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</si>
  <si>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</si>
  <si>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</si>
  <si>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</si>
  <si>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</si>
  <si>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</si>
  <si>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</si>
  <si>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</si>
  <si>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</si>
  <si>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</si>
  <si>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</si>
  <si>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</si>
  <si>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</si>
  <si>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</si>
  <si>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</si>
  <si>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</si>
  <si>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</si>
  <si>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</si>
  <si>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</si>
  <si>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</si>
  <si>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</si>
  <si>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</si>
  <si>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</si>
  <si>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</si>
  <si>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</si>
  <si>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</si>
  <si>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</si>
  <si>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</si>
  <si>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</si>
  <si>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</si>
  <si>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</si>
  <si>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</si>
  <si>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</si>
  <si>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</si>
  <si>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</si>
  <si>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</si>
  <si>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</si>
  <si>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</si>
  <si>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</si>
  <si>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</si>
  <si>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</si>
  <si>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</si>
  <si>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</si>
  <si>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</si>
  <si>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</si>
  <si>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</si>
  <si>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</si>
  <si>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</si>
  <si>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</si>
  <si>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</si>
  <si>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</si>
  <si>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</si>
  <si>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</si>
  <si>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</si>
  <si>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</si>
  <si>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</si>
  <si>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</si>
  <si>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</si>
  <si>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</si>
  <si>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</si>
  <si>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</si>
  <si>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</si>
  <si>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</si>
  <si>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</si>
  <si>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</si>
  <si>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</si>
  <si>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</si>
  <si>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</si>
  <si>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</si>
  <si>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</si>
  <si>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</si>
  <si>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</si>
  <si>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</si>
  <si>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</si>
  <si>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</si>
  <si>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</si>
  <si>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</si>
  <si>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</si>
  <si>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</si>
  <si>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</si>
  <si>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</si>
  <si>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</si>
  <si>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</si>
  <si>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</si>
  <si>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</si>
  <si>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</si>
  <si>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</si>
  <si>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</si>
  <si>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</si>
  <si>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</si>
  <si>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</si>
  <si>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</si>
  <si>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</si>
  <si>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</si>
  <si>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</si>
  <si>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</si>
  <si>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</si>
  <si>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</si>
  <si>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</si>
  <si>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</si>
  <si>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</si>
  <si>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</si>
  <si>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</si>
  <si>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</si>
  <si>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</si>
  <si>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</si>
  <si>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</si>
  <si>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</si>
  <si>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</si>
  <si>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</si>
  <si>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</si>
  <si>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</si>
  <si>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</si>
  <si>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</si>
  <si>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</si>
  <si>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</si>
  <si>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</si>
  <si>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</si>
  <si>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</si>
  <si>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</si>
  <si>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</si>
  <si>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</si>
  <si>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</si>
  <si>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</si>
  <si>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</si>
  <si>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</si>
  <si>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</si>
  <si>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</si>
  <si>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</si>
  <si>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</si>
  <si>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</si>
  <si>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</si>
  <si>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</si>
  <si>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</si>
  <si>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</si>
  <si>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</si>
  <si>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</si>
  <si>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</si>
  <si>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</si>
  <si>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</si>
  <si>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</si>
  <si>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</si>
  <si>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</si>
  <si>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</si>
  <si>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</si>
  <si>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</si>
  <si>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</si>
  <si>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</si>
  <si>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</si>
  <si>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</si>
  <si>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</si>
  <si>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</si>
  <si>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</si>
  <si>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</si>
  <si>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</si>
  <si>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</si>
  <si>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</si>
  <si>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</si>
  <si>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</si>
  <si>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</si>
  <si>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</si>
  <si>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</si>
  <si>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</si>
  <si>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</si>
  <si>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</si>
  <si>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</si>
  <si>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</si>
  <si>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</si>
  <si>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</si>
  <si>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</si>
  <si>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</si>
  <si>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</si>
  <si>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</si>
  <si>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</si>
  <si>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</si>
  <si>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</si>
  <si>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</si>
  <si>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</si>
  <si>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</si>
  <si>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</si>
  <si>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</si>
  <si>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</si>
  <si>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</si>
  <si>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</si>
  <si>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</si>
  <si>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</si>
  <si>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</si>
  <si>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</si>
  <si>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</si>
  <si>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</si>
  <si>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</si>
  <si>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</si>
  <si>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</si>
  <si>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</si>
  <si>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</si>
  <si>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</si>
  <si>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</si>
  <si>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</si>
  <si>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</si>
  <si>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</si>
  <si>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</si>
  <si>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</si>
  <si>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</si>
  <si>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</si>
  <si>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</si>
  <si>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</si>
  <si>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</si>
  <si>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</si>
  <si>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</si>
  <si>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</si>
  <si>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</si>
  <si>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</si>
  <si>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</si>
  <si>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</si>
  <si>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</si>
  <si>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</si>
  <si>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</si>
  <si>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</si>
  <si>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</si>
  <si>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</si>
  <si>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</si>
  <si>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</si>
  <si>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</si>
  <si>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</si>
  <si>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</si>
  <si>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</si>
  <si>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</si>
  <si>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</si>
  <si>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</si>
  <si>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</si>
  <si>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</si>
  <si>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</si>
  <si>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</si>
  <si>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</si>
  <si>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</si>
  <si>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</si>
  <si>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</si>
  <si>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</si>
  <si>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</si>
  <si>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</si>
  <si>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</si>
  <si>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</si>
  <si>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</si>
  <si>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</si>
  <si>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</si>
  <si>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</si>
  <si>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</si>
  <si>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</si>
  <si>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</si>
  <si>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</si>
  <si>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</si>
  <si>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</si>
  <si>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</si>
  <si>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</si>
  <si>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</si>
  <si>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</si>
  <si>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</si>
  <si>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</si>
  <si>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</si>
  <si>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</si>
  <si>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</si>
  <si>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</si>
  <si>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</si>
  <si>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</si>
  <si>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</si>
  <si>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</si>
  <si>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</si>
  <si>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</si>
  <si>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</si>
  <si>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</si>
  <si>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</si>
  <si>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</si>
  <si>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</si>
  <si>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</si>
  <si>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</si>
  <si>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</si>
  <si>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</si>
  <si>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</si>
  <si>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</si>
  <si>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</si>
  <si>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</si>
  <si>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</si>
  <si>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</si>
  <si>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</si>
  <si>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</si>
  <si>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</si>
  <si>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</si>
  <si>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</si>
  <si>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</si>
  <si>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</si>
  <si>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</si>
  <si>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</si>
  <si>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</si>
  <si>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</si>
  <si>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</si>
  <si>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</si>
  <si>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</si>
  <si>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</si>
  <si>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</si>
  <si>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</si>
  <si>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</si>
  <si>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</si>
  <si>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</si>
  <si>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</si>
  <si>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</si>
  <si>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</si>
  <si>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</si>
  <si>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</si>
  <si>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</si>
  <si>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</si>
  <si>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</si>
  <si>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</si>
  <si>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</si>
  <si>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</si>
  <si>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</si>
  <si>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</si>
  <si>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</si>
  <si>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</si>
  <si>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</si>
  <si>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</si>
  <si>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</si>
  <si>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</si>
  <si>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</si>
  <si>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</si>
  <si>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</si>
  <si>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</si>
  <si>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</si>
  <si>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</si>
  <si>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</si>
  <si>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</si>
  <si>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</si>
  <si>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</si>
  <si>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</si>
  <si>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</si>
  <si>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</si>
  <si>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</si>
  <si>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</si>
  <si>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</si>
  <si>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</si>
  <si>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</si>
  <si>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</si>
  <si>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</si>
  <si>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</si>
  <si>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</si>
  <si>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</si>
  <si>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</si>
  <si>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</si>
  <si>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</si>
  <si>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</si>
  <si>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</si>
  <si>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</si>
  <si>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</si>
  <si>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</si>
  <si>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</si>
  <si>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</si>
  <si>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</si>
  <si>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</si>
  <si>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</si>
  <si>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</si>
  <si>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</si>
  <si>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</si>
  <si>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</si>
  <si>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</si>
  <si>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</si>
  <si>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</si>
  <si>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</si>
  <si>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</si>
  <si>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</si>
  <si>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</si>
  <si>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</si>
  <si>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</si>
  <si>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</si>
  <si>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</si>
  <si>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</si>
  <si>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</si>
  <si>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</si>
  <si>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</si>
  <si>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</si>
  <si>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</si>
  <si>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</si>
  <si>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</si>
  <si>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</si>
  <si>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</si>
  <si>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</si>
  <si>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</si>
  <si>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</si>
  <si>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</si>
  <si>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</si>
  <si>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</si>
  <si>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</si>
  <si>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</si>
  <si>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</si>
  <si>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</si>
  <si>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</si>
  <si>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</si>
  <si>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</si>
  <si>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</si>
  <si>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</si>
  <si>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</si>
  <si>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</si>
  <si>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</si>
  <si>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</si>
  <si>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</si>
  <si>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</si>
  <si>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</si>
  <si>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</si>
  <si>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</si>
  <si>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</si>
  <si>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</si>
  <si>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</si>
  <si>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</si>
  <si>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</si>
  <si>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</si>
  <si>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</si>
  <si>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</si>
  <si>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</si>
  <si>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</si>
  <si>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</si>
  <si>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</si>
  <si>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</si>
  <si>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</si>
  <si>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</si>
  <si>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</si>
  <si>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</si>
  <si>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</si>
  <si>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</si>
  <si>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</si>
  <si>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</si>
  <si>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</si>
  <si>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</si>
  <si>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</si>
  <si>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</si>
  <si>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</si>
  <si>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</si>
  <si>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</si>
  <si>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</si>
  <si>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</si>
  <si>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</si>
  <si>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</si>
  <si>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</si>
  <si>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</si>
  <si>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</si>
  <si>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</si>
  <si>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</si>
  <si>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</si>
  <si>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</si>
  <si>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</si>
  <si>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</si>
  <si>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</si>
  <si>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</si>
  <si>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</si>
  <si>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</si>
  <si>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</si>
  <si>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</si>
  <si>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</si>
  <si>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</si>
  <si>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</si>
  <si>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</si>
  <si>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</si>
  <si>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</si>
  <si>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</si>
  <si>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</si>
  <si>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</si>
  <si>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</si>
  <si>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</si>
  <si>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</si>
  <si>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</si>
  <si>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</si>
  <si>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</si>
  <si>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</si>
  <si>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</si>
  <si>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</si>
  <si>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</si>
  <si>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</si>
  <si>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</si>
  <si>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</si>
  <si>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</si>
  <si>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</si>
  <si>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</si>
  <si>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</si>
  <si>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</si>
  <si>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</si>
  <si>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</si>
  <si>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</si>
  <si>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</si>
  <si>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</si>
  <si>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</si>
  <si>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</si>
  <si>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</si>
  <si>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</si>
  <si>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</si>
  <si>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</si>
  <si>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</si>
  <si>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</si>
  <si>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</si>
  <si>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</si>
  <si>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</si>
  <si>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</si>
  <si>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</si>
  <si>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</si>
  <si>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</si>
  <si>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</si>
  <si>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</si>
  <si>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</si>
  <si>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</si>
  <si>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</si>
  <si>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</si>
  <si>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</si>
  <si>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</si>
  <si>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</si>
  <si>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</si>
  <si>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</si>
  <si>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</si>
  <si>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</si>
  <si>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</si>
  <si>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</si>
  <si>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</si>
  <si>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</si>
  <si>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</si>
  <si>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</si>
  <si>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</si>
  <si>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</si>
  <si>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</si>
  <si>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</si>
  <si>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</si>
  <si>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</si>
  <si>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</si>
  <si>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</si>
  <si>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</si>
  <si>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</si>
  <si>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</si>
  <si>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</si>
  <si>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</si>
  <si>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</si>
  <si>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</si>
  <si>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</si>
  <si>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</si>
  <si>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</si>
  <si>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</si>
  <si>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</si>
  <si>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</si>
  <si>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</si>
  <si>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</si>
  <si>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</si>
  <si>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</si>
  <si>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</si>
  <si>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</si>
  <si>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</si>
  <si>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</si>
  <si>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</si>
  <si>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</si>
  <si>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</si>
  <si>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</si>
  <si>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</si>
  <si>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</si>
  <si>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</si>
  <si>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</si>
  <si>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</si>
  <si>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</si>
  <si>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</si>
  <si>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</si>
  <si>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</si>
  <si>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</si>
  <si>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</si>
  <si>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</si>
  <si>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</si>
  <si>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</si>
  <si>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</si>
  <si>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</si>
  <si>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</si>
  <si>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</si>
  <si>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</si>
  <si>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</si>
  <si>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</si>
  <si>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</si>
  <si>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</si>
  <si>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</si>
  <si>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</si>
  <si>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</si>
  <si>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</si>
  <si>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</si>
  <si>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</si>
  <si>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</si>
  <si>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</si>
  <si>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</si>
  <si>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</si>
  <si>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</si>
  <si>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</si>
  <si>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</si>
  <si>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</si>
  <si>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</si>
  <si>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</si>
  <si>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</si>
  <si>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</si>
  <si>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</si>
  <si>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</si>
  <si>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</si>
  <si>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</si>
  <si>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</si>
  <si>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</si>
  <si>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</si>
  <si>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</si>
  <si>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</si>
  <si>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</si>
  <si>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</si>
  <si>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</si>
  <si>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</si>
  <si>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</si>
  <si>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</si>
  <si>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</si>
  <si>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</si>
  <si>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</si>
  <si>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</si>
  <si>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</si>
  <si>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</si>
  <si>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</si>
  <si>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</si>
  <si>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</si>
  <si>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</si>
  <si>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</si>
  <si>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</si>
  <si>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</si>
  <si>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</si>
  <si>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</si>
  <si>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</si>
  <si>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</si>
  <si>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</si>
  <si>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</si>
  <si>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</si>
  <si>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</si>
  <si>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</si>
  <si>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</si>
  <si>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</si>
  <si>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</si>
  <si>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</si>
  <si>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</si>
  <si>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</si>
  <si>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</si>
  <si>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</si>
  <si>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</si>
  <si>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</si>
  <si>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</si>
  <si>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</si>
  <si>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</si>
  <si>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</si>
  <si>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</si>
  <si>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</si>
  <si>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</si>
  <si>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</si>
  <si>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</si>
  <si>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</si>
  <si>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</si>
  <si>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</si>
  <si>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</si>
  <si>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</si>
  <si>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</si>
  <si>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</si>
  <si>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</si>
  <si>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</si>
  <si>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</si>
  <si>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</si>
  <si>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</si>
  <si>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</si>
  <si>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</si>
  <si>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</si>
  <si>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</si>
  <si>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</si>
  <si>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</si>
  <si>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</si>
  <si>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</si>
  <si>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</si>
  <si>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</si>
  <si>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</si>
  <si>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</si>
  <si>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</si>
  <si>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</si>
  <si>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</si>
  <si>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</si>
  <si>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</si>
  <si>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</si>
  <si>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</si>
  <si>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</si>
  <si>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</si>
  <si>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</si>
  <si>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</si>
  <si>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</si>
  <si>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</si>
  <si>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</si>
  <si>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</si>
  <si>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</si>
  <si>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</si>
  <si>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</si>
  <si>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</si>
  <si>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</si>
  <si>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</si>
  <si>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</si>
  <si>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</si>
  <si>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</si>
  <si>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</si>
  <si>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</si>
  <si>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</si>
  <si>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</si>
  <si>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</si>
  <si>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</si>
  <si>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</si>
  <si>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</si>
  <si>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</si>
  <si>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</si>
  <si>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</si>
  <si>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</si>
  <si>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</si>
  <si>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</si>
  <si>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</si>
  <si>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</si>
  <si>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</si>
  <si>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</si>
  <si>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</si>
  <si>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</si>
  <si>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</si>
  <si>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</si>
  <si>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</si>
  <si>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</si>
  <si>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</si>
  <si>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</si>
  <si>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</si>
  <si>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</si>
  <si>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</si>
  <si>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</si>
  <si>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</si>
  <si>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</si>
  <si>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</si>
  <si>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</si>
  <si>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</si>
  <si>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</si>
  <si>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</si>
  <si>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</si>
  <si>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</si>
  <si>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</si>
  <si>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</si>
  <si>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</si>
  <si>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</si>
  <si>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</si>
  <si>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</si>
  <si>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</si>
  <si>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</si>
  <si>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</si>
  <si>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</si>
  <si>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</si>
  <si>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</si>
  <si>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</si>
  <si>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</si>
  <si>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</si>
  <si>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</si>
  <si>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</si>
  <si>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</si>
  <si>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</si>
  <si>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</si>
  <si>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</si>
  <si>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</si>
  <si>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</si>
  <si>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</si>
  <si>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</si>
  <si>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</si>
  <si>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</si>
  <si>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</si>
  <si>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</si>
  <si>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</si>
  <si>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</si>
  <si>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</si>
  <si>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</si>
  <si>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</si>
  <si>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</si>
  <si>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</si>
  <si>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</si>
  <si>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</si>
  <si>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</si>
  <si>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</si>
  <si>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</si>
  <si>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</si>
  <si>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</si>
  <si>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</si>
  <si>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</si>
  <si>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</si>
  <si>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</si>
  <si>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</si>
  <si>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</si>
  <si>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</si>
  <si>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</si>
  <si>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</si>
  <si>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</si>
  <si>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</si>
  <si>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</si>
  <si>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</si>
  <si>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</si>
  <si>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</si>
  <si>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</si>
  <si>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</si>
  <si>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</si>
  <si>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</si>
  <si>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</si>
  <si>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</si>
  <si>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</si>
  <si>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</si>
  <si>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</si>
  <si>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</si>
  <si>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</si>
  <si>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</si>
  <si>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</si>
  <si>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</si>
  <si>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</si>
  <si>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</si>
  <si>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</si>
  <si>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</si>
  <si>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</si>
  <si>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</si>
  <si>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</si>
  <si>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</si>
  <si>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</si>
  <si>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</si>
  <si>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</si>
  <si>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</si>
  <si>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</si>
  <si>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</si>
  <si>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</si>
  <si>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</si>
  <si>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</si>
  <si>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</si>
  <si>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</si>
  <si>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</si>
  <si>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</si>
  <si>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</si>
  <si>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</si>
  <si>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</si>
  <si>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</si>
  <si>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</si>
  <si>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</si>
  <si>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</si>
  <si>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</si>
  <si>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</si>
  <si>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</si>
  <si>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</si>
  <si>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</si>
  <si>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</si>
  <si>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</si>
  <si>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</si>
  <si>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</si>
  <si>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</si>
  <si>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</si>
  <si>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</si>
  <si>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</si>
  <si>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</si>
  <si>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</si>
  <si>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</si>
  <si>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</si>
  <si>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</si>
  <si>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</si>
  <si>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</si>
  <si>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</si>
  <si>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</si>
  <si>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</si>
  <si>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</si>
  <si>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</si>
  <si>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</si>
  <si>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</si>
  <si>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</si>
  <si>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</si>
  <si>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</si>
  <si>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</si>
  <si>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</si>
  <si>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</si>
  <si>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</si>
  <si>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</si>
  <si>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</si>
  <si>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</si>
  <si>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</si>
  <si>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</si>
  <si>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</si>
  <si>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</si>
  <si>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</si>
  <si>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</si>
  <si>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</si>
  <si>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</si>
  <si>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</si>
  <si>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</si>
  <si>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</si>
  <si>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</si>
  <si>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</si>
  <si>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</si>
  <si>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</si>
  <si>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</si>
  <si>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</si>
  <si>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</si>
  <si>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</si>
  <si>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</si>
  <si>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</si>
  <si>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</si>
  <si>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</si>
  <si>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</si>
  <si>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</si>
  <si>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</si>
  <si>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</si>
  <si>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</si>
  <si>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</si>
  <si>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</si>
  <si>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</si>
  <si>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</si>
  <si>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</si>
  <si>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</si>
  <si>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</si>
  <si>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</si>
  <si>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</si>
  <si>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</si>
  <si>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</si>
  <si>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</si>
  <si>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</si>
  <si>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</si>
  <si>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</si>
  <si>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</si>
  <si>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</si>
  <si>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</si>
  <si>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</si>
  <si>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</si>
  <si>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</si>
  <si>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</si>
  <si>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</si>
  <si>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</si>
  <si>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</si>
  <si>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</si>
  <si>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</si>
  <si>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</si>
  <si>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</si>
  <si>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</si>
  <si>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</si>
  <si>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</si>
  <si>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</si>
  <si>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</si>
  <si>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</si>
  <si>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</si>
  <si>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</si>
  <si>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</si>
  <si>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</si>
  <si>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</si>
  <si>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</si>
  <si>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</si>
  <si>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</si>
  <si>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</si>
  <si>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</si>
  <si>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</si>
  <si>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</si>
  <si>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</si>
  <si>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</si>
  <si>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</si>
  <si>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</si>
  <si>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</si>
  <si>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</si>
  <si>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</si>
  <si>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</si>
  <si>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</si>
  <si>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</si>
  <si>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</si>
  <si>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</si>
  <si>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</si>
  <si>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</si>
  <si>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</si>
  <si>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</si>
  <si>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</si>
  <si>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</si>
  <si>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</si>
  <si>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</si>
  <si>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</si>
  <si>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</si>
  <si>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</si>
  <si>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</si>
  <si>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</si>
  <si>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</si>
  <si>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</si>
  <si>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</si>
  <si>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</si>
  <si>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</si>
  <si>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</si>
  <si>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</si>
  <si>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</si>
  <si>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</si>
  <si>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</si>
  <si>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</si>
  <si>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</si>
  <si>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</si>
  <si>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</si>
  <si>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</si>
  <si>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</si>
  <si>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</si>
  <si>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</si>
  <si>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</si>
  <si>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</si>
  <si>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</si>
  <si>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</si>
  <si>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</si>
  <si>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</si>
  <si>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</si>
  <si>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</si>
  <si>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</si>
  <si>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</si>
  <si>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</si>
  <si>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</si>
  <si>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</si>
  <si>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</si>
  <si>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</si>
  <si>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</si>
  <si>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</si>
  <si>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</si>
  <si>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</si>
  <si>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</si>
  <si>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</si>
  <si>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</si>
  <si>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</si>
  <si>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</si>
  <si>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</si>
  <si>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</si>
  <si>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</si>
  <si>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</si>
  <si>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</si>
  <si>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</si>
  <si>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</si>
  <si>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</si>
  <si>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</si>
  <si>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</si>
  <si>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</si>
  <si>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</si>
  <si>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</si>
  <si>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</si>
  <si>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</si>
  <si>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</si>
  <si>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</si>
  <si>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</si>
  <si>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</si>
  <si>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</si>
  <si>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</si>
  <si>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</si>
  <si>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</si>
  <si>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</si>
  <si>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</si>
  <si>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</si>
  <si>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</si>
  <si>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</si>
  <si>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</si>
  <si>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</si>
  <si>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</si>
  <si>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</si>
  <si>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</si>
  <si>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</si>
  <si>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</si>
  <si>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</si>
  <si>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</si>
  <si>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</si>
  <si>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</si>
  <si>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</si>
  <si>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</si>
  <si>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</si>
  <si>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</si>
  <si>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</si>
  <si>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</si>
  <si>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</si>
  <si>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</si>
  <si>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</si>
  <si>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</si>
  <si>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</si>
  <si>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</si>
  <si>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</si>
  <si>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</si>
  <si>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</si>
  <si>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</si>
  <si>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</si>
  <si>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</si>
  <si>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</si>
  <si>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</si>
  <si>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</si>
  <si>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</si>
  <si>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</si>
  <si>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</si>
  <si>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</si>
  <si>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</si>
  <si>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</si>
  <si>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</si>
  <si>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</si>
  <si>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</si>
  <si>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</si>
  <si>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</si>
  <si>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</si>
  <si>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</si>
  <si>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</si>
  <si>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</si>
  <si>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</si>
  <si>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</si>
  <si>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</si>
  <si>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</si>
  <si>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</si>
  <si>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</si>
  <si>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</si>
  <si>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</si>
  <si>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</si>
  <si>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</si>
  <si>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</si>
  <si>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</si>
  <si>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</si>
  <si>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</si>
  <si>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</si>
  <si>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</si>
  <si>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</si>
  <si>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</si>
  <si>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</si>
  <si>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</si>
  <si>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</si>
  <si>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</si>
  <si>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</si>
  <si>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</si>
  <si>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</si>
  <si>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</si>
  <si>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</si>
  <si>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</si>
  <si>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</si>
  <si>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</si>
  <si>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</si>
  <si>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</si>
  <si>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</si>
  <si>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</si>
  <si>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</si>
  <si>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</si>
  <si>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</si>
  <si>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</si>
  <si>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</si>
  <si>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</si>
  <si>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</si>
  <si>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</si>
  <si>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</si>
  <si>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</si>
  <si>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</si>
  <si>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</si>
  <si>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</si>
  <si>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</si>
  <si>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</si>
  <si>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</si>
  <si>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</si>
  <si>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</si>
  <si>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</si>
  <si>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</si>
  <si>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</si>
  <si>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</si>
  <si>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</si>
  <si>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</si>
  <si>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</si>
  <si>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</si>
  <si>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</si>
  <si>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</si>
  <si>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</si>
  <si>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</si>
  <si>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</si>
  <si>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</si>
  <si>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</si>
  <si>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</si>
  <si>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</si>
  <si>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</si>
  <si>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</si>
  <si>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</si>
  <si>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</si>
  <si>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</si>
  <si>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</si>
  <si>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</si>
  <si>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</si>
  <si>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</si>
  <si>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</si>
  <si>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</si>
  <si>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</si>
  <si>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</si>
  <si>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</si>
  <si>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</si>
  <si>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</si>
  <si>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</si>
  <si>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</si>
  <si>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</si>
  <si>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</si>
  <si>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</si>
  <si>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</si>
  <si>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</si>
  <si>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</si>
  <si>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</si>
  <si>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</si>
  <si>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</si>
  <si>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</si>
  <si>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</si>
  <si>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</si>
  <si>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</si>
  <si>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</si>
  <si>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</si>
  <si>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</si>
  <si>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</si>
  <si>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</si>
  <si>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</si>
  <si>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</si>
  <si>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</si>
  <si>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</si>
  <si>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</si>
  <si>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</si>
  <si>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</si>
  <si>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</si>
  <si>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</si>
  <si>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</si>
  <si>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</si>
  <si>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</si>
  <si>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</si>
  <si>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</si>
  <si>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</si>
  <si>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</si>
  <si>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</si>
  <si>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</si>
  <si>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</si>
  <si>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</si>
  <si>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</si>
  <si>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</si>
  <si>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</si>
  <si>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</si>
  <si>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</si>
  <si>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</si>
  <si>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</si>
  <si>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</si>
  <si>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</si>
  <si>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</si>
  <si>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</si>
  <si>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</si>
  <si>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</si>
  <si>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</si>
  <si>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</si>
  <si>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</si>
  <si>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</si>
  <si>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</si>
  <si>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</si>
  <si>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</si>
  <si>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</si>
  <si>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</si>
  <si>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</si>
  <si>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</si>
  <si>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</si>
  <si>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</si>
  <si>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</si>
  <si>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</si>
  <si>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</si>
  <si>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</si>
  <si>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</si>
  <si>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</si>
  <si>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</si>
  <si>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</si>
  <si>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</si>
  <si>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</si>
  <si>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</si>
  <si>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</si>
  <si>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</si>
  <si>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</si>
  <si>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</si>
  <si>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</si>
  <si>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</si>
  <si>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</si>
  <si>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</si>
  <si>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</si>
  <si>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</si>
  <si>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</si>
  <si>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</si>
  <si>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</si>
  <si>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</si>
  <si>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</si>
  <si>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</si>
  <si>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</si>
  <si>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</si>
  <si>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</si>
  <si>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</si>
  <si>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</si>
  <si>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</si>
  <si>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</si>
  <si>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</si>
  <si>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</si>
  <si>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</si>
  <si>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</si>
  <si>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</si>
  <si>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</si>
  <si>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</si>
  <si>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</si>
  <si>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</si>
  <si>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</si>
  <si>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</si>
  <si>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</si>
  <si>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</si>
  <si>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</si>
  <si>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</si>
  <si>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</si>
  <si>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</si>
  <si>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</si>
  <si>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</si>
  <si>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</si>
  <si>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</si>
  <si>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</si>
  <si>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</si>
  <si>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</si>
  <si>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</si>
  <si>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</si>
  <si>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</si>
  <si>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</si>
  <si>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</si>
  <si>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</si>
  <si>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</si>
  <si>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</si>
  <si>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</si>
  <si>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</si>
  <si>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</si>
  <si>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</si>
  <si>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</si>
  <si>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</si>
  <si>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</si>
  <si>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</si>
  <si>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</si>
  <si>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</si>
  <si>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</si>
  <si>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</si>
  <si>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</si>
  <si>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</si>
  <si>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</si>
  <si>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</si>
  <si>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</si>
  <si>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</si>
  <si>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</si>
  <si>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</si>
  <si>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</si>
  <si>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</si>
  <si>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</si>
  <si>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</si>
  <si>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</si>
  <si>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</si>
  <si>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</si>
  <si>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</si>
  <si>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</si>
  <si>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</si>
  <si>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</si>
  <si>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</si>
  <si>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</si>
  <si>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</si>
  <si>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</si>
  <si>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</si>
  <si>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</si>
  <si>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</si>
  <si>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</si>
  <si>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</si>
  <si>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</si>
  <si>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</si>
  <si>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</si>
  <si>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</si>
  <si>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</si>
  <si>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</si>
  <si>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</si>
  <si>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</si>
  <si>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</si>
  <si>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</si>
  <si>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</si>
  <si>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</si>
  <si>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</si>
  <si>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</si>
  <si>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</si>
  <si>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</si>
  <si>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</si>
  <si>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</si>
  <si>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</si>
  <si>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</si>
  <si>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</si>
  <si>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</si>
  <si>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</si>
  <si>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</si>
  <si>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</si>
  <si>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</si>
  <si>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</si>
  <si>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</si>
  <si>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</si>
  <si>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</si>
  <si>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</si>
  <si>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</si>
  <si>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</si>
  <si>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</si>
  <si>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</si>
  <si>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</si>
  <si>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</si>
  <si>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</si>
  <si>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</si>
  <si>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</si>
  <si>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</si>
  <si>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</si>
  <si>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</si>
  <si>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</si>
  <si>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</si>
  <si>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</si>
  <si>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</si>
  <si>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</si>
  <si>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</si>
  <si>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</si>
  <si>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</si>
  <si>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</si>
  <si>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</si>
  <si>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</si>
  <si>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</si>
  <si>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</si>
  <si>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</si>
  <si>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</si>
  <si>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</si>
  <si>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</si>
  <si>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</si>
  <si>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</si>
  <si>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</si>
  <si>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</si>
  <si>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</si>
  <si>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</si>
  <si>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</si>
  <si>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</si>
  <si>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</si>
  <si>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</si>
  <si>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</si>
  <si>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</si>
  <si>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</si>
  <si>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</si>
  <si>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</si>
  <si>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</si>
  <si>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</si>
  <si>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</si>
  <si>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</si>
  <si>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</si>
  <si>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</si>
  <si>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</si>
  <si>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</si>
  <si>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</si>
  <si>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</si>
  <si>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</si>
  <si>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</si>
  <si>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</si>
  <si>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</si>
  <si>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</si>
  <si>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</si>
  <si>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</si>
  <si>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</si>
  <si>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</si>
  <si>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</si>
  <si>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</si>
  <si>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</si>
  <si>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</si>
  <si>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</si>
  <si>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</si>
  <si>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</si>
  <si>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</si>
  <si>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</si>
  <si>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</si>
  <si>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</si>
  <si>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</si>
  <si>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</si>
  <si>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</si>
  <si>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</si>
  <si>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</si>
  <si>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</si>
  <si>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</si>
  <si>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</si>
  <si>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</si>
  <si>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</si>
  <si>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</si>
  <si>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</si>
  <si>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</si>
  <si>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</si>
  <si>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</si>
  <si>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</si>
  <si>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</si>
  <si>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</si>
  <si>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</si>
  <si>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</si>
  <si>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</si>
  <si>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</si>
  <si>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</si>
  <si>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</si>
  <si>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</si>
  <si>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</si>
  <si>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</si>
  <si>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</si>
  <si>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</si>
  <si>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</si>
  <si>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</si>
  <si>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</si>
  <si>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</si>
  <si>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</si>
  <si>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</si>
  <si>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</si>
  <si>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</si>
  <si>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</si>
  <si>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</si>
  <si>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</si>
  <si>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</si>
  <si>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</si>
  <si>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</si>
  <si>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</si>
  <si>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</si>
  <si>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</si>
  <si>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</si>
  <si>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</si>
  <si>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</si>
  <si>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</si>
  <si>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</si>
  <si>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</si>
  <si>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</si>
  <si>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</si>
  <si>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</si>
  <si>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</si>
  <si>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</si>
  <si>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</si>
  <si>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</si>
  <si>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</si>
  <si>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</si>
  <si>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</si>
  <si>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</si>
  <si>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</si>
  <si>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</si>
  <si>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</si>
  <si>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</si>
  <si>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</si>
  <si>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</si>
  <si>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</si>
  <si>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</si>
  <si>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</si>
  <si>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</si>
  <si>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</si>
  <si>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</si>
  <si>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</si>
  <si>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</si>
  <si>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</si>
  <si>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</si>
  <si>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</si>
  <si>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</si>
  <si>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</si>
  <si>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</si>
  <si>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</si>
  <si>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</si>
  <si>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</si>
  <si>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</si>
  <si>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</si>
  <si>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</si>
  <si>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</si>
  <si>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</si>
  <si>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</si>
  <si>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</si>
  <si>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</si>
  <si>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</si>
  <si>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</si>
  <si>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</si>
  <si>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</si>
  <si>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</si>
  <si>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</si>
  <si>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</si>
  <si>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</si>
  <si>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</si>
  <si>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</si>
  <si>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</si>
  <si>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</si>
  <si>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</si>
  <si>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</si>
  <si>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</si>
  <si>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</si>
  <si>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</si>
  <si>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</si>
  <si>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</si>
  <si>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</si>
  <si>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</si>
  <si>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</si>
  <si>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</si>
  <si>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</si>
  <si>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</si>
  <si>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</si>
  <si>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</si>
  <si>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</si>
  <si>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</si>
  <si>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</si>
  <si>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</si>
  <si>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</si>
  <si>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</si>
  <si>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</si>
  <si>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</si>
  <si>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</si>
  <si>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</si>
  <si>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</si>
  <si>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</si>
  <si>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</si>
  <si>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</si>
  <si>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</si>
  <si>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</si>
  <si>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</si>
  <si>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</si>
  <si>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</si>
  <si>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</si>
  <si>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</si>
  <si>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</si>
  <si>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</si>
  <si>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</si>
  <si>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</si>
  <si>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</si>
  <si>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</si>
  <si>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</si>
  <si>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</si>
  <si>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</si>
  <si>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</si>
  <si>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</si>
  <si>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</si>
  <si>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</si>
  <si>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</si>
  <si>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</si>
  <si>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</si>
  <si>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</si>
  <si>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</si>
  <si>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</si>
  <si>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</si>
  <si>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</si>
  <si>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</si>
  <si>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</si>
  <si>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</si>
  <si>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</si>
  <si>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</si>
  <si>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</si>
  <si>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</si>
  <si>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</si>
  <si>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</si>
  <si>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</si>
  <si>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</si>
  <si>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</si>
  <si>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</si>
  <si>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</si>
  <si>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</si>
  <si>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</si>
  <si>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</si>
  <si>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</si>
  <si>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</si>
  <si>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</si>
  <si>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</si>
  <si>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</si>
  <si>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</si>
  <si>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</si>
  <si>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</si>
  <si>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</si>
  <si>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</si>
  <si>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</si>
  <si>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</si>
  <si>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</si>
  <si>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</si>
  <si>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</si>
  <si>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</si>
  <si>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</si>
  <si>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</si>
  <si>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</si>
  <si>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</si>
  <si>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</si>
  <si>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</si>
  <si>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</si>
  <si>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</si>
  <si>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</si>
  <si>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</si>
  <si>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</si>
  <si>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</si>
  <si>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</si>
  <si>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</si>
  <si>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</si>
  <si>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</si>
  <si>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</si>
  <si>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</si>
  <si>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</si>
  <si>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</si>
  <si>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</si>
  <si>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</si>
  <si>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</si>
  <si>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</si>
  <si>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</si>
  <si>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</si>
  <si>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</si>
  <si>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</si>
  <si>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</si>
  <si>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</si>
  <si>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</si>
  <si>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</si>
  <si>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</si>
  <si>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</si>
  <si>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</si>
  <si>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</si>
  <si>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</si>
  <si>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</si>
  <si>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</si>
  <si>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</si>
  <si>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</si>
  <si>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</si>
  <si>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</si>
  <si>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</si>
  <si>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</si>
  <si>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</si>
  <si>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</si>
  <si>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</si>
  <si>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</si>
  <si>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</si>
  <si>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</si>
  <si>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</si>
  <si>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</si>
  <si>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</si>
  <si>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</si>
  <si>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</si>
  <si>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</si>
  <si>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</si>
  <si>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</si>
  <si>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</si>
  <si>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</si>
  <si>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</si>
  <si>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</si>
  <si>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</si>
  <si>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</si>
  <si>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</si>
  <si>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</si>
  <si>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</si>
  <si>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</si>
  <si>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</si>
  <si>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</si>
  <si>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</si>
  <si>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</si>
  <si>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</si>
  <si>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</si>
  <si>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</si>
  <si>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</si>
  <si>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</si>
  <si>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</si>
  <si>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</si>
  <si>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</si>
  <si>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</si>
  <si>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</si>
  <si>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</si>
  <si>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</si>
  <si>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</si>
  <si>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</si>
  <si>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</si>
  <si>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</si>
  <si>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</si>
  <si>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</si>
  <si>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</si>
  <si>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</si>
  <si>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</si>
  <si>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</si>
  <si>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</si>
  <si>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</si>
  <si>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</si>
  <si>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</si>
  <si>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</si>
  <si>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</si>
  <si>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</si>
  <si>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</si>
  <si>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</si>
  <si>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</si>
  <si>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</si>
  <si>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</si>
  <si>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</si>
  <si>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</si>
  <si>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</si>
  <si>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</si>
  <si>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</si>
  <si>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</si>
  <si>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</si>
  <si>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</si>
  <si>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</si>
  <si>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</si>
  <si>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</si>
  <si>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</si>
  <si>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</si>
  <si>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</si>
  <si>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</si>
  <si>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</si>
  <si>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</si>
  <si>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</si>
  <si>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</si>
  <si>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</si>
  <si>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</si>
  <si>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</si>
  <si>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</si>
  <si>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</si>
  <si>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</si>
  <si>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</si>
  <si>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</si>
  <si>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</si>
  <si>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</si>
  <si>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</si>
  <si>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</si>
  <si>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</si>
  <si>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</si>
  <si>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</si>
  <si>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</si>
  <si>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</si>
  <si>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</si>
  <si>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</si>
  <si>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</si>
  <si>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</si>
  <si>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</si>
  <si>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</si>
  <si>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</si>
  <si>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</si>
  <si>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</si>
  <si>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</si>
  <si>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</si>
  <si>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</si>
  <si>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</si>
  <si>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</si>
  <si>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</si>
  <si>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</si>
  <si>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</si>
  <si>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</si>
  <si>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</si>
  <si>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</si>
  <si>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</si>
  <si>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</si>
  <si>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</si>
  <si>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</si>
  <si>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</si>
  <si>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</si>
  <si>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</si>
  <si>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</si>
  <si>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</si>
  <si>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</si>
  <si>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</si>
  <si>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</si>
  <si>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</si>
  <si>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</si>
  <si>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</si>
  <si>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</si>
  <si>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</si>
  <si>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</si>
  <si>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</si>
  <si>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</si>
  <si>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</si>
  <si>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</si>
  <si>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</si>
  <si>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</si>
  <si>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</si>
  <si>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</si>
  <si>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</si>
  <si>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</si>
  <si>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</si>
  <si>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</si>
  <si>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</si>
  <si>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</si>
  <si>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</si>
  <si>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</si>
  <si>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</si>
  <si>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</si>
  <si>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</si>
  <si>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</si>
  <si>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</si>
  <si>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</si>
  <si>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</si>
  <si>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</si>
  <si>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</si>
  <si>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</si>
  <si>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</si>
  <si>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</si>
  <si>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</si>
  <si>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</si>
  <si>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</si>
  <si>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</si>
  <si>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</si>
  <si>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</si>
  <si>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</si>
  <si>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</si>
  <si>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</si>
  <si>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</si>
  <si>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</si>
  <si>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</si>
  <si>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</si>
  <si>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</si>
  <si>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</si>
  <si>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</si>
  <si>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</si>
  <si>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</si>
  <si>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</si>
  <si>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</si>
  <si>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</si>
  <si>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</si>
  <si>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</si>
  <si>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</si>
  <si>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</si>
  <si>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</si>
  <si>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</si>
  <si>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</si>
  <si>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</si>
  <si>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</si>
  <si>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</si>
  <si>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</si>
  <si>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</si>
  <si>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</si>
  <si>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</si>
  <si>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</si>
  <si>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</si>
  <si>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</si>
  <si>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</si>
  <si>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</si>
  <si>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</si>
  <si>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</si>
  <si>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</si>
  <si>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</si>
  <si>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</si>
  <si>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</si>
  <si>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</si>
  <si>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</si>
  <si>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</si>
  <si>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</si>
  <si>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</si>
  <si>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</si>
  <si>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</si>
  <si>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</si>
  <si>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</si>
  <si>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</si>
  <si>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</si>
  <si>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</si>
  <si>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</si>
  <si>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</si>
  <si>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</si>
  <si>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</si>
  <si>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</si>
  <si>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</si>
  <si>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</si>
  <si>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</si>
  <si>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</si>
  <si>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</si>
  <si>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</si>
  <si>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</si>
  <si>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</si>
  <si>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</si>
  <si>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</si>
  <si>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</si>
  <si>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</si>
  <si>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</si>
  <si>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</si>
  <si>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</si>
  <si>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</si>
  <si>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</si>
  <si>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</si>
  <si>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</si>
  <si>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</si>
  <si>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</si>
  <si>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</si>
  <si>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</si>
  <si>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</si>
  <si>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</si>
  <si>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</si>
  <si>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</si>
  <si>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</si>
  <si>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</si>
  <si>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</si>
  <si>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</si>
  <si>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</si>
  <si>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</si>
  <si>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</si>
  <si>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</si>
  <si>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</si>
  <si>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</si>
  <si>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</si>
  <si>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</si>
  <si>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</si>
  <si>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</si>
  <si>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</si>
  <si>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</si>
  <si>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</si>
  <si>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</si>
  <si>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</si>
  <si>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</si>
  <si>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</si>
  <si>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</si>
  <si>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</si>
  <si>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</si>
  <si>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</si>
  <si>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</si>
  <si>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</si>
  <si>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</si>
  <si>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</si>
  <si>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</si>
  <si>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</si>
  <si>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</si>
  <si>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</si>
  <si>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</si>
  <si>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</si>
  <si>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</si>
  <si>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</si>
  <si>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</si>
  <si>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</si>
  <si>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</si>
  <si>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</si>
  <si>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</si>
  <si>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</si>
  <si>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</si>
  <si>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</si>
  <si>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</si>
  <si>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</si>
  <si>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</si>
  <si>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</si>
  <si>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</si>
  <si>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</si>
  <si>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</si>
  <si>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</si>
  <si>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</si>
  <si>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</si>
  <si>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</si>
  <si>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</si>
  <si>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</si>
  <si>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</si>
  <si>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</si>
  <si>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</si>
  <si>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</si>
  <si>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</si>
  <si>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</si>
  <si>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</si>
  <si>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</si>
  <si>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</si>
  <si>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</si>
  <si>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</si>
  <si>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</si>
  <si>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</si>
  <si>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</si>
  <si>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</si>
  <si>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</si>
  <si>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</si>
  <si>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</si>
  <si>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</si>
  <si>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</si>
  <si>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</si>
  <si>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</si>
  <si>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</si>
  <si>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</si>
  <si>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</si>
  <si>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</si>
  <si>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</si>
  <si>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</si>
  <si>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</si>
  <si>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</si>
  <si>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</si>
  <si>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</si>
  <si>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</si>
  <si>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</si>
  <si>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</si>
  <si>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</si>
  <si>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</si>
  <si>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</si>
  <si>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</si>
  <si>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</si>
  <si>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</si>
  <si>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</si>
  <si>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</si>
  <si>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</si>
  <si>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</si>
  <si>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</si>
  <si>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</si>
  <si>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</si>
  <si>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</si>
  <si>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</si>
  <si>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</si>
  <si>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</si>
  <si>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</si>
  <si>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</si>
  <si>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</si>
  <si>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</si>
  <si>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</si>
  <si>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</si>
  <si>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</si>
  <si>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</si>
  <si>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</si>
  <si>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</si>
  <si>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</si>
  <si>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</si>
  <si>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</si>
  <si>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</si>
  <si>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</si>
  <si>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</si>
  <si>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</si>
  <si>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</si>
  <si>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</si>
  <si>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</si>
  <si>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</si>
  <si>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</si>
  <si>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</si>
  <si>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</si>
  <si>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</si>
  <si>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</si>
  <si>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</si>
  <si>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</si>
  <si>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</si>
  <si>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</si>
  <si>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</si>
  <si>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</si>
  <si>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</si>
  <si>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</si>
  <si>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</si>
  <si>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</si>
  <si>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</si>
  <si>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</si>
  <si>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</si>
  <si>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</si>
  <si>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</si>
  <si>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</si>
  <si>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</si>
  <si>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</si>
  <si>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</si>
  <si>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</si>
  <si>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</si>
  <si>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</si>
  <si>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</si>
  <si>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</si>
  <si>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</si>
  <si>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</si>
  <si>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</si>
  <si>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</si>
  <si>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</si>
  <si>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</si>
  <si>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</si>
  <si>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</si>
  <si>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</si>
  <si>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</si>
  <si>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</si>
  <si>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</si>
  <si>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</si>
  <si>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</si>
  <si>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</si>
  <si>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</si>
  <si>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</si>
  <si>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</si>
  <si>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</si>
  <si>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</si>
  <si>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</si>
  <si>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</si>
  <si>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</si>
  <si>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</si>
  <si>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</si>
  <si>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</si>
  <si>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</si>
  <si>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</si>
  <si>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</si>
  <si>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</si>
  <si>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</si>
  <si>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</si>
  <si>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</si>
  <si>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</si>
  <si>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</si>
  <si>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</si>
  <si>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</si>
  <si>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</si>
  <si>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</si>
  <si>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</si>
  <si>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</si>
  <si>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</si>
  <si>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</si>
  <si>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</si>
  <si>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</si>
  <si>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</si>
  <si>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</si>
  <si>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</si>
  <si>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</si>
  <si>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</si>
  <si>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</si>
  <si>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</si>
  <si>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</si>
  <si>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</si>
  <si>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</si>
  <si>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</si>
  <si>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</si>
  <si>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</si>
  <si>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</si>
  <si>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</si>
  <si>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</si>
  <si>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</si>
  <si>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</si>
  <si>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</si>
  <si>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</si>
  <si>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</si>
  <si>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</si>
  <si>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</si>
  <si>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</si>
  <si>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</si>
  <si>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</si>
  <si>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</si>
  <si>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</si>
  <si>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</si>
  <si>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</si>
  <si>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</si>
  <si>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</si>
  <si>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</si>
  <si>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</si>
  <si>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</si>
  <si>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</si>
  <si>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</si>
  <si>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</si>
  <si>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</si>
  <si>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</si>
  <si>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</si>
  <si>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</si>
  <si>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</si>
  <si>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</si>
  <si>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</si>
  <si>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</si>
  <si>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</si>
  <si>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</si>
  <si>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</si>
  <si>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</si>
  <si>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</si>
  <si>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</si>
  <si>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</si>
  <si>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</si>
  <si>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</si>
  <si>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</si>
  <si>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</si>
  <si>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</si>
  <si>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</si>
  <si>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</si>
  <si>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</si>
  <si>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</si>
  <si>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</si>
  <si>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</si>
  <si>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</si>
  <si>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</si>
  <si>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</si>
  <si>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</si>
  <si>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</si>
  <si>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</si>
  <si>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</si>
  <si>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</si>
  <si>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</si>
  <si>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</si>
  <si>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</si>
  <si>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</si>
  <si>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</si>
  <si>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</si>
  <si>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</si>
  <si>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</si>
  <si>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</si>
  <si>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</si>
  <si>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</si>
  <si>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</si>
  <si>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</si>
  <si>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</si>
  <si>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</si>
  <si>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</si>
  <si>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</si>
  <si>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</si>
  <si>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</si>
  <si>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</si>
  <si>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</si>
  <si>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</si>
  <si>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</si>
  <si>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</si>
  <si>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</si>
  <si>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</si>
  <si>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</si>
  <si>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</si>
  <si>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</si>
  <si>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</si>
  <si>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</si>
  <si>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</si>
  <si>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</si>
  <si>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</si>
  <si>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</si>
  <si>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</si>
  <si>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</si>
  <si>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</si>
  <si>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</si>
  <si>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</si>
  <si>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</si>
  <si>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</si>
  <si>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</si>
  <si>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</si>
  <si>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</si>
  <si>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</si>
  <si>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</si>
  <si>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</si>
  <si>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</si>
  <si>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</si>
  <si>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</si>
  <si>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</si>
  <si>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</si>
  <si>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</si>
  <si>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</si>
  <si>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</si>
  <si>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</si>
  <si>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</si>
  <si>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</si>
  <si>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</si>
  <si>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</si>
  <si>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</si>
  <si>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</si>
  <si>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</si>
  <si>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</si>
  <si>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</si>
  <si>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</si>
  <si>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</si>
  <si>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</si>
  <si>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</si>
  <si>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</si>
  <si>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</si>
  <si>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</si>
  <si>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</si>
  <si>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</si>
  <si>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</si>
  <si>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</si>
  <si>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</si>
  <si>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</si>
  <si>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</si>
  <si>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</si>
  <si>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</si>
  <si>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</si>
  <si>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</si>
  <si>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</si>
  <si>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</si>
  <si>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</si>
  <si>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</si>
  <si>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</si>
  <si>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</si>
  <si>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</si>
  <si>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</si>
  <si>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</si>
  <si>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</si>
  <si>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</si>
  <si>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</si>
  <si>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</si>
  <si>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</si>
  <si>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</si>
  <si>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</si>
  <si>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</si>
  <si>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</si>
  <si>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</si>
  <si>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</si>
  <si>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</si>
  <si>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</si>
  <si>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</si>
  <si>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</si>
  <si>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</si>
  <si>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</si>
  <si>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</si>
  <si>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</si>
  <si>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</si>
  <si>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</si>
  <si>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</si>
  <si>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</si>
  <si>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</si>
  <si>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</si>
  <si>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</si>
  <si>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</si>
  <si>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</si>
  <si>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</si>
  <si>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</si>
  <si>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</si>
  <si>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</si>
  <si>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</si>
  <si>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</si>
  <si>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</si>
  <si>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</si>
  <si>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</si>
  <si>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</si>
  <si>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</si>
  <si>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</si>
  <si>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</si>
  <si>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</si>
  <si>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</si>
  <si>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</si>
  <si>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</si>
  <si>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</si>
  <si>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</si>
  <si>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</si>
  <si>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</si>
  <si>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</si>
  <si>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</si>
  <si>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</si>
  <si>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</si>
  <si>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</si>
  <si>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</si>
  <si>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</si>
  <si>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</si>
  <si>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</si>
  <si>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</si>
  <si>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</si>
  <si>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</si>
  <si>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</si>
  <si>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</si>
  <si>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</si>
  <si>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</si>
  <si>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</si>
  <si>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</si>
  <si>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</si>
  <si>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</si>
  <si>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</si>
  <si>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</si>
  <si>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</si>
  <si>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</si>
  <si>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</si>
  <si>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</si>
  <si>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</si>
  <si>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</si>
  <si>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</si>
  <si>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</si>
  <si>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</si>
  <si>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</si>
  <si>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</si>
  <si>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</si>
  <si>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</si>
  <si>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</si>
  <si>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</si>
  <si>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</si>
  <si>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</si>
  <si>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</si>
  <si>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</si>
  <si>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</si>
  <si>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</si>
  <si>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</si>
  <si>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</si>
  <si>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</si>
  <si>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</si>
  <si>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</si>
  <si>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</si>
  <si>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</si>
  <si>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</si>
  <si>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</si>
  <si>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</si>
  <si>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</si>
  <si>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</si>
  <si>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</si>
  <si>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</si>
  <si>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</si>
  <si>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</si>
  <si>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</si>
  <si>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</si>
  <si>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</si>
  <si>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</si>
  <si>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</si>
  <si>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</si>
  <si>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</si>
  <si>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</si>
  <si>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</si>
  <si>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</si>
  <si>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</si>
  <si>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</si>
  <si>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</si>
  <si>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</si>
  <si>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</si>
  <si>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</si>
  <si>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</si>
  <si>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</si>
  <si>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</si>
  <si>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</si>
  <si>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</si>
  <si>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</si>
  <si>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</si>
  <si>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</si>
  <si>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</si>
  <si>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</si>
  <si>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</si>
  <si>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</si>
  <si>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</si>
  <si>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</si>
  <si>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</si>
  <si>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</si>
  <si>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</si>
  <si>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</si>
  <si>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</si>
  <si>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</si>
  <si>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</si>
  <si>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</si>
  <si>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</si>
  <si>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</si>
  <si>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</si>
  <si>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</si>
  <si>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</si>
  <si>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</si>
  <si>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</si>
  <si>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</si>
  <si>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</si>
  <si>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</si>
  <si>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</si>
  <si>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</si>
  <si>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</si>
  <si>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</si>
  <si>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</si>
  <si>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</si>
  <si>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</si>
  <si>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</si>
  <si>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</si>
  <si>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</si>
  <si>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</si>
  <si>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</si>
  <si>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</si>
  <si>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</si>
  <si>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</si>
  <si>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</si>
  <si>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</si>
  <si>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</si>
  <si>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</si>
  <si>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</si>
  <si>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</si>
  <si>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</si>
  <si>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</si>
  <si>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</si>
  <si>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</si>
  <si>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</si>
  <si>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</si>
  <si>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</si>
  <si>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</si>
  <si>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</si>
  <si>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</si>
  <si>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</si>
  <si>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</si>
  <si>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</si>
  <si>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</si>
  <si>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</si>
  <si>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</si>
  <si>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</si>
  <si>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</si>
  <si>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</si>
  <si>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</si>
  <si>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</si>
  <si>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</si>
  <si>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</si>
  <si>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</si>
  <si>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</si>
  <si>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</si>
  <si>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</si>
  <si>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</si>
  <si>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</si>
  <si>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</si>
  <si>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</si>
  <si>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</si>
  <si>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</si>
  <si>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</si>
  <si>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</si>
  <si>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</si>
  <si>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</si>
  <si>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</si>
  <si>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</si>
  <si>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</si>
  <si>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</si>
  <si>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</si>
  <si>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</si>
  <si>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</si>
  <si>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</si>
  <si>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</si>
  <si>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</si>
  <si>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</si>
  <si>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</si>
  <si>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</si>
  <si>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</si>
  <si>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</si>
  <si>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</si>
  <si>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</si>
  <si>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</si>
  <si>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</si>
  <si>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</si>
  <si>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</si>
  <si>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</si>
  <si>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</si>
  <si>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</si>
  <si>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</si>
  <si>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</si>
  <si>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</si>
  <si>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</si>
  <si>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</si>
  <si>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</si>
  <si>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</si>
  <si>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</si>
  <si>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</si>
  <si>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</si>
  <si>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</si>
  <si>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</si>
  <si>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</si>
  <si>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</si>
  <si>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</si>
  <si>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</si>
  <si>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</si>
  <si>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</si>
  <si>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</si>
  <si>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</si>
  <si>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</si>
  <si>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</si>
  <si>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</si>
  <si>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</si>
  <si>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</si>
  <si>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</si>
  <si>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</si>
  <si>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</si>
  <si>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</si>
  <si>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</si>
  <si>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</si>
  <si>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</si>
  <si>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</si>
  <si>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</si>
  <si>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</si>
  <si>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</si>
  <si>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</si>
  <si>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</si>
  <si>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</si>
  <si>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</si>
  <si>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</si>
  <si>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</si>
  <si>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</si>
  <si>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</si>
  <si>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</si>
  <si>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</si>
  <si>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</si>
  <si>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</si>
  <si>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</si>
  <si>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</si>
  <si>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</si>
  <si>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</si>
  <si>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</si>
  <si>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</si>
  <si>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</si>
  <si>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</si>
  <si>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</si>
  <si>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</si>
  <si>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</si>
  <si>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</si>
  <si>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</si>
  <si>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</si>
  <si>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</si>
  <si>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</si>
  <si>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</si>
  <si>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</si>
  <si>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</si>
  <si>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</si>
  <si>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</si>
  <si>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</si>
  <si>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</si>
  <si>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</si>
  <si>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</si>
  <si>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</si>
  <si>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</si>
  <si>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</si>
  <si>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</si>
  <si>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</si>
  <si>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</si>
  <si>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</si>
  <si>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</si>
  <si>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</si>
  <si>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</si>
  <si>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</si>
  <si>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</si>
  <si>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</si>
  <si>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</si>
  <si>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</si>
  <si>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</si>
  <si>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</si>
  <si>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</si>
  <si>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</si>
  <si>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</si>
  <si>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</si>
  <si>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</si>
  <si>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</si>
  <si>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</si>
  <si>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</si>
  <si>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</si>
  <si>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</si>
  <si>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</si>
  <si>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</si>
  <si>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</si>
  <si>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</si>
  <si>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</si>
  <si>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</si>
  <si>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</si>
  <si>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</si>
  <si>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</si>
  <si>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</si>
  <si>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</si>
  <si>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</si>
  <si>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</si>
  <si>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</si>
  <si>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</si>
  <si>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</si>
  <si>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</si>
  <si>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</si>
  <si>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</si>
  <si>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</si>
  <si>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</si>
  <si>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</si>
  <si>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</si>
  <si>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</si>
  <si>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</si>
  <si>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</si>
  <si>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</si>
  <si>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</si>
  <si>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</si>
  <si>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</si>
  <si>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</si>
  <si>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</si>
  <si>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</si>
  <si>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</si>
  <si>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</si>
  <si>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</si>
  <si>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</si>
  <si>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</si>
  <si>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</si>
  <si>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</si>
  <si>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</si>
  <si>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</si>
  <si>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</si>
  <si>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</si>
  <si>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</si>
  <si>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</si>
  <si>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</si>
  <si>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</si>
  <si>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</si>
  <si>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</si>
  <si>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</si>
  <si>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</si>
  <si>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</si>
  <si>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</si>
  <si>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</si>
  <si>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</si>
  <si>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</si>
  <si>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</si>
  <si>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</si>
  <si>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</si>
  <si>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</si>
  <si>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</si>
  <si>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</si>
  <si>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</si>
  <si>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</si>
  <si>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</si>
  <si>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</si>
  <si>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</si>
  <si>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</si>
  <si>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</si>
  <si>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</si>
  <si>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</si>
  <si>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</si>
  <si>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</si>
  <si>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</si>
  <si>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</si>
  <si>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</si>
  <si>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</si>
  <si>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</si>
  <si>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</si>
  <si>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</si>
  <si>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</si>
  <si>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</si>
  <si>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</si>
  <si>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</si>
  <si>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</si>
  <si>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</si>
  <si>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</si>
  <si>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</si>
  <si>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</si>
  <si>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</si>
  <si>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</si>
  <si>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</si>
  <si>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</si>
  <si>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</si>
  <si>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</si>
  <si>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</si>
  <si>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</si>
  <si>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</si>
  <si>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</si>
  <si>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</si>
  <si>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</si>
  <si>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</si>
  <si>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</si>
  <si>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</si>
  <si>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</si>
  <si>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</si>
  <si>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</si>
  <si>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</si>
  <si>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</si>
  <si>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</si>
  <si>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</si>
  <si>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</si>
  <si>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</si>
  <si>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</si>
  <si>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</si>
  <si>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</si>
  <si>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</si>
  <si>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</si>
  <si>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</si>
  <si>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</si>
  <si>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</si>
  <si>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</si>
  <si>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</si>
  <si>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</si>
  <si>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</si>
  <si>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</si>
  <si>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</si>
  <si>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</si>
  <si>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</si>
  <si>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</si>
  <si>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</si>
  <si>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</si>
  <si>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</si>
  <si>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</si>
  <si>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</si>
  <si>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</si>
  <si>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</si>
  <si>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</si>
  <si>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</si>
  <si>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</si>
  <si>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</si>
  <si>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</si>
  <si>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</si>
  <si>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</si>
  <si>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</si>
  <si>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</si>
  <si>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</si>
  <si>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</si>
  <si>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</si>
  <si>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</si>
  <si>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</si>
  <si>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</si>
  <si>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</si>
  <si>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</si>
  <si>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</si>
  <si>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</si>
  <si>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</si>
  <si>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</si>
  <si>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</si>
  <si>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</si>
  <si>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</si>
  <si>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</si>
  <si>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</si>
  <si>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</si>
  <si>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</si>
  <si>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</si>
  <si>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</si>
  <si>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</si>
  <si>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</si>
  <si>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</si>
  <si>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</si>
  <si>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</si>
  <si>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</si>
  <si>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</si>
  <si>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</si>
  <si>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</si>
  <si>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</si>
  <si>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</si>
  <si>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</si>
  <si>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</si>
  <si>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</si>
  <si>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</si>
  <si>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</si>
  <si>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</si>
  <si>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</si>
  <si>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</si>
  <si>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</si>
  <si>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</si>
  <si>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</si>
  <si>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</si>
  <si>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</si>
  <si>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</si>
  <si>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</si>
  <si>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</si>
  <si>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</si>
  <si>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</si>
  <si>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</si>
  <si>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</si>
  <si>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</si>
  <si>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</si>
  <si>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</si>
  <si>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</si>
  <si>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</si>
  <si>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</si>
  <si>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</si>
  <si>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</si>
  <si>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</si>
  <si>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</si>
  <si>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</si>
  <si>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</si>
  <si>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</si>
  <si>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</si>
  <si>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</si>
  <si>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</si>
  <si>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</si>
  <si>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</si>
  <si>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</si>
  <si>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</si>
  <si>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</si>
  <si>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</si>
  <si>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</si>
  <si>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</si>
  <si>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</si>
  <si>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</si>
  <si>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</si>
  <si>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</si>
  <si>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</si>
  <si>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</si>
  <si>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</si>
  <si>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</si>
  <si>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</si>
  <si>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</si>
  <si>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</si>
  <si>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</si>
  <si>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</si>
  <si>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</si>
  <si>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</si>
  <si>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</si>
  <si>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</si>
  <si>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</si>
  <si>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</si>
  <si>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</si>
  <si>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</si>
  <si>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</si>
  <si>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</si>
  <si>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</si>
  <si>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</si>
  <si>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</si>
  <si>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</si>
  <si>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</si>
  <si>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</si>
  <si>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</si>
  <si>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</si>
  <si>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</si>
  <si>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</si>
  <si>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</si>
  <si>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</si>
  <si>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</si>
  <si>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</si>
  <si>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</si>
  <si>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</si>
  <si>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</si>
  <si>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</si>
  <si>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</si>
  <si>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</si>
  <si>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</si>
  <si>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</si>
  <si>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</si>
  <si>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</si>
  <si>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</si>
  <si>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</si>
  <si>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</si>
  <si>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</si>
  <si>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</si>
  <si>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</si>
  <si>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</si>
  <si>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</si>
  <si>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</si>
  <si>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</si>
  <si>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</si>
  <si>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</si>
  <si>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</si>
  <si>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</si>
  <si>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</si>
  <si>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</si>
  <si>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</si>
  <si>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</si>
  <si>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</si>
  <si>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</si>
  <si>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</si>
  <si>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</si>
  <si>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</si>
  <si>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</si>
  <si>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</si>
  <si>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</si>
  <si>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</si>
  <si>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</si>
  <si>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</si>
  <si>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</si>
  <si>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</si>
  <si>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</si>
  <si>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</si>
  <si>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</si>
  <si>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</si>
  <si>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</si>
  <si>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</si>
  <si>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</si>
  <si>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</si>
  <si>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</si>
  <si>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</si>
  <si>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</si>
  <si>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</si>
  <si>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</si>
  <si>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</si>
  <si>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</si>
  <si>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</si>
  <si>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</si>
  <si>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</si>
  <si>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</si>
  <si>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</si>
  <si>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</si>
  <si>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</si>
  <si>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</si>
  <si>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</si>
  <si>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</si>
  <si>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</si>
  <si>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</si>
  <si>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</si>
  <si>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</si>
  <si>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</si>
  <si>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</si>
  <si>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</si>
  <si>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</si>
  <si>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</si>
  <si>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</si>
  <si>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</si>
  <si>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</si>
  <si>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</si>
  <si>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</si>
  <si>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</si>
  <si>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</si>
  <si>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</si>
  <si>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</si>
  <si>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</si>
  <si>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</si>
  <si>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</si>
  <si>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</si>
  <si>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</si>
  <si>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</si>
  <si>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</si>
  <si>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</si>
  <si>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</si>
  <si>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</si>
  <si>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</si>
  <si>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</si>
  <si>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</si>
  <si>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</si>
  <si>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</si>
  <si>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</si>
  <si>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</si>
  <si>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</si>
  <si>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</si>
  <si>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</si>
  <si>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</si>
  <si>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</si>
  <si>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</si>
  <si>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</si>
  <si>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</si>
  <si>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</si>
  <si>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</si>
  <si>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</si>
  <si>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</si>
  <si>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</si>
  <si>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</si>
  <si>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</si>
  <si>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</si>
  <si>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</si>
  <si>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</si>
  <si>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</si>
  <si>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</si>
  <si>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</si>
  <si>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</si>
  <si>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</si>
  <si>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</si>
  <si>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</si>
  <si>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</si>
  <si>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</si>
  <si>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</si>
  <si>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</si>
  <si>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</si>
  <si>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</si>
  <si>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</si>
  <si>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</si>
  <si>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</si>
  <si>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</si>
  <si>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</si>
  <si>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</si>
  <si>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</si>
  <si>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</si>
  <si>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</si>
  <si>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</si>
  <si>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</si>
  <si>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</si>
  <si>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</si>
  <si>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</si>
  <si>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</si>
  <si>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</si>
  <si>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</si>
  <si>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</si>
  <si>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</si>
  <si>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</si>
  <si>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</si>
  <si>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</si>
  <si>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</si>
  <si>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</si>
  <si>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</si>
  <si>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</si>
  <si>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</si>
  <si>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</si>
  <si>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</si>
  <si>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</si>
  <si>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</si>
  <si>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</si>
  <si>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</si>
  <si>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</si>
  <si>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</si>
  <si>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</si>
  <si>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</si>
  <si>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</si>
  <si>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</si>
  <si>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</si>
  <si>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</si>
  <si>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</si>
  <si>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</si>
  <si>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</si>
  <si>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</si>
  <si>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</si>
  <si>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</si>
  <si>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</si>
  <si>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</si>
  <si>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</si>
  <si>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</si>
  <si>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</si>
  <si>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</si>
  <si>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</si>
  <si>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</si>
  <si>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</si>
  <si>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</si>
  <si>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</si>
  <si>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</si>
  <si>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</si>
  <si>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</si>
  <si>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</si>
  <si>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</si>
  <si>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</si>
  <si>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</si>
  <si>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</si>
  <si>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</si>
  <si>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</si>
  <si>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</si>
  <si>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</si>
  <si>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</si>
  <si>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</si>
  <si>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</si>
  <si>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</si>
  <si>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</si>
  <si>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</si>
  <si>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</si>
  <si>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</si>
  <si>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</si>
  <si>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</si>
  <si>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</si>
  <si>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</si>
  <si>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</si>
  <si>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</si>
  <si>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</si>
  <si>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</si>
  <si>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</si>
  <si>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</si>
  <si>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</si>
  <si>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</si>
  <si>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</si>
  <si>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</si>
  <si>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</si>
  <si>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</si>
  <si>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</si>
  <si>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</si>
  <si>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</si>
  <si>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</si>
  <si>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</si>
  <si>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</si>
  <si>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</si>
  <si>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</si>
  <si>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</si>
  <si>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</si>
  <si>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</si>
  <si>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</si>
  <si>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</si>
  <si>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</si>
  <si>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</si>
  <si>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</si>
  <si>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</si>
  <si>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</si>
  <si>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</si>
  <si>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</si>
  <si>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</si>
  <si>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</si>
  <si>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</si>
  <si>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</si>
  <si>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</si>
  <si>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</si>
  <si>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</si>
  <si>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</si>
  <si>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</si>
  <si>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</si>
  <si>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</si>
  <si>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</si>
  <si>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</si>
  <si>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</si>
  <si>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</si>
  <si>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</si>
  <si>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</si>
  <si>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</si>
  <si>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</si>
  <si>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</si>
  <si>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</si>
  <si>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</si>
  <si>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</si>
  <si>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</si>
  <si>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</si>
  <si>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</si>
  <si>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</si>
  <si>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</si>
  <si>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</si>
  <si>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</si>
  <si>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</si>
  <si>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</si>
  <si>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</si>
  <si>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</si>
  <si>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</si>
  <si>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</si>
  <si>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</si>
  <si>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</si>
  <si>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</si>
  <si>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</si>
  <si>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</si>
  <si>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</si>
  <si>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</si>
  <si>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</si>
  <si>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</si>
  <si>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</si>
  <si>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</si>
  <si>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</si>
  <si>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</si>
  <si>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</si>
  <si>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</si>
  <si>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</si>
  <si>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</si>
  <si>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</si>
  <si>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</si>
  <si>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</si>
  <si>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</si>
  <si>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</si>
  <si>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</si>
  <si>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</si>
  <si>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</si>
  <si>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</si>
  <si>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</si>
  <si>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</si>
  <si>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</si>
  <si>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</si>
  <si>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</si>
  <si>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</si>
  <si>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</si>
  <si>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</si>
  <si>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</si>
  <si>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</si>
  <si>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</si>
  <si>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</si>
  <si>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</si>
  <si>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</si>
  <si>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</si>
  <si>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</si>
  <si>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</si>
  <si>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</si>
  <si>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</si>
  <si>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</si>
  <si>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</si>
  <si>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</si>
  <si>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</si>
  <si>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</si>
  <si>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</si>
  <si>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</si>
  <si>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</si>
  <si>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</si>
  <si>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</si>
  <si>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</si>
  <si>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</si>
  <si>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</si>
  <si>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</si>
  <si>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</si>
  <si>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</si>
  <si>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</si>
  <si>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</si>
  <si>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</si>
  <si>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</si>
  <si>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</si>
  <si>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</si>
  <si>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</si>
  <si>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</si>
  <si>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</si>
  <si>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</si>
  <si>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</si>
  <si>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</si>
  <si>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</si>
  <si>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</si>
  <si>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</si>
  <si>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</si>
  <si>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</si>
  <si>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</si>
  <si>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</si>
  <si>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</si>
  <si>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</si>
  <si>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</si>
  <si>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</si>
  <si>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</si>
  <si>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</si>
  <si>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</si>
  <si>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</si>
  <si>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</si>
  <si>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</si>
  <si>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</si>
  <si>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</si>
  <si>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</si>
  <si>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</si>
  <si>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</si>
  <si>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</si>
  <si>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</si>
  <si>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</si>
  <si>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</si>
  <si>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</si>
  <si>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</si>
  <si>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</si>
  <si>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</si>
  <si>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</si>
  <si>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</si>
  <si>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</si>
  <si>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</si>
  <si>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</si>
  <si>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</si>
  <si>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</si>
  <si>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</si>
  <si>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</si>
  <si>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</si>
  <si>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</si>
  <si>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</si>
  <si>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</si>
  <si>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</si>
  <si>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</si>
  <si>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</si>
  <si>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</si>
  <si>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</si>
  <si>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</si>
  <si>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</si>
  <si>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</si>
  <si>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</si>
  <si>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</si>
  <si>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</si>
  <si>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</si>
  <si>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</si>
  <si>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</si>
  <si>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</si>
  <si>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</si>
  <si>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</si>
  <si>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</si>
  <si>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</si>
  <si>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</si>
  <si>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</si>
  <si>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</si>
  <si>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</si>
  <si>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</si>
  <si>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</si>
  <si>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</si>
  <si>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</si>
  <si>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</si>
  <si>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</si>
  <si>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</si>
  <si>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</si>
  <si>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</si>
  <si>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</si>
  <si>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</si>
  <si>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</si>
  <si>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</si>
  <si>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</si>
  <si>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</si>
  <si>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</si>
  <si>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</si>
  <si>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</si>
  <si>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</si>
  <si>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</si>
  <si>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</si>
  <si>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</si>
  <si>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</si>
  <si>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</si>
  <si>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</si>
  <si>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</si>
  <si>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</si>
  <si>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</si>
  <si>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</si>
  <si>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</si>
  <si>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</si>
  <si>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</si>
  <si>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</si>
  <si>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</si>
  <si>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</si>
  <si>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</si>
  <si>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</si>
  <si>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</si>
  <si>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</si>
  <si>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</si>
  <si>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</si>
  <si>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</si>
  <si>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</si>
  <si>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</si>
  <si>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</si>
  <si>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</si>
  <si>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</si>
  <si>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</si>
  <si>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</si>
  <si>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</si>
  <si>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</si>
  <si>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</si>
  <si>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</si>
  <si>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</si>
  <si>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</si>
  <si>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</si>
  <si>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</si>
  <si>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</si>
  <si>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</si>
  <si>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</si>
  <si>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</si>
  <si>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</si>
  <si>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</si>
  <si>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</si>
  <si>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</si>
  <si>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</si>
  <si>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</si>
  <si>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</si>
  <si>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</si>
  <si>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</si>
  <si>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</si>
  <si>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</si>
  <si>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</si>
  <si>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</si>
  <si>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</si>
  <si>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</si>
  <si>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</si>
  <si>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</si>
  <si>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</si>
  <si>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</si>
  <si>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</si>
  <si>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</si>
  <si>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</si>
  <si>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</si>
  <si>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</si>
  <si>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</si>
  <si>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</si>
  <si>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</si>
  <si>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</si>
  <si>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</si>
  <si>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</si>
  <si>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</si>
  <si>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</si>
  <si>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</si>
  <si>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</si>
  <si>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</si>
  <si>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</si>
  <si>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</si>
  <si>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</si>
  <si>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</si>
  <si>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</si>
  <si>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</si>
  <si>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</si>
  <si>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</si>
  <si>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</si>
  <si>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</si>
  <si>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</si>
  <si>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</si>
  <si>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</si>
  <si>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</si>
  <si>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</si>
  <si>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</si>
  <si>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</si>
  <si>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</si>
  <si>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</si>
  <si>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</si>
  <si>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</si>
  <si>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</si>
  <si>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</si>
  <si>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</si>
  <si>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</si>
  <si>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</si>
  <si>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</si>
  <si>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</si>
  <si>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</si>
  <si>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</si>
  <si>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</si>
  <si>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</si>
  <si>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</si>
  <si>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</si>
  <si>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</si>
  <si>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</si>
  <si>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</si>
  <si>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</si>
  <si>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</si>
  <si>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</si>
  <si>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</si>
  <si>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</si>
  <si>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</si>
  <si>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</si>
  <si>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</si>
  <si>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</si>
  <si>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</si>
  <si>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</si>
  <si>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</si>
  <si>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</si>
  <si>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</si>
  <si>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</si>
  <si>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</si>
  <si>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</si>
  <si>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</si>
  <si>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</si>
  <si>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</si>
  <si>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</si>
  <si>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</si>
  <si>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</si>
  <si>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</si>
  <si>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</si>
  <si>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</si>
  <si>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</si>
  <si>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</si>
  <si>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</si>
  <si>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</si>
  <si>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</si>
  <si>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</si>
  <si>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</si>
  <si>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</si>
  <si>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</si>
  <si>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</si>
  <si>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</si>
  <si>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</si>
  <si>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</si>
  <si>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</si>
  <si>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</si>
  <si>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</si>
  <si>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</si>
  <si>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</si>
  <si>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</si>
  <si>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</si>
  <si>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</si>
  <si>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</si>
  <si>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</si>
  <si>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</si>
  <si>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</si>
  <si>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</si>
  <si>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</si>
  <si>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</si>
  <si>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</si>
  <si>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</si>
  <si>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</si>
  <si>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</si>
  <si>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</si>
  <si>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</si>
  <si>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</si>
  <si>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</si>
  <si>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</si>
  <si>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</si>
  <si>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</si>
  <si>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</si>
  <si>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</si>
  <si>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</si>
  <si>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</si>
  <si>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</si>
  <si>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</si>
  <si>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</si>
  <si>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</si>
  <si>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</si>
  <si>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</si>
  <si>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</si>
  <si>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</si>
  <si>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</si>
  <si>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</si>
  <si>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</si>
  <si>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</si>
  <si>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</si>
  <si>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</si>
  <si>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</si>
  <si>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</si>
  <si>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</si>
  <si>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</si>
  <si>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</si>
  <si>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</si>
  <si>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</si>
  <si>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</si>
  <si>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</si>
  <si>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</si>
  <si>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</si>
  <si>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</si>
  <si>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</si>
  <si>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</si>
  <si>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</si>
  <si>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</si>
  <si>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</si>
  <si>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</si>
  <si>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</si>
  <si>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</si>
  <si>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</si>
  <si>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</si>
  <si>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</si>
  <si>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</si>
  <si>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</si>
  <si>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</si>
  <si>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</si>
  <si>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</si>
  <si>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</si>
  <si>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</si>
  <si>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</si>
  <si>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</si>
  <si>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</si>
  <si>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</si>
  <si>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</si>
  <si>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</si>
  <si>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</si>
  <si>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</si>
  <si>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</si>
  <si>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</si>
  <si>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</si>
  <si>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</si>
  <si>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</si>
  <si>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</si>
  <si>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</si>
  <si>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</si>
  <si>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</si>
  <si>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</si>
  <si>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</si>
  <si>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</si>
  <si>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</si>
  <si>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</si>
  <si>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</si>
  <si>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</si>
  <si>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</si>
  <si>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</si>
  <si>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</si>
  <si>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</si>
  <si>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</si>
  <si>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</si>
  <si>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</si>
  <si>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</si>
  <si>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</si>
  <si>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</si>
  <si>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</si>
  <si>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</si>
  <si>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</si>
  <si>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</si>
  <si>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</si>
  <si>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</si>
  <si>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</si>
  <si>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</si>
  <si>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</si>
  <si>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</si>
  <si>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</si>
  <si>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</si>
  <si>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</si>
  <si>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</si>
  <si>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</si>
  <si>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</si>
  <si>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</si>
  <si>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</si>
  <si>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</si>
  <si>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</si>
  <si>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</si>
  <si>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</si>
  <si>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</si>
  <si>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</si>
  <si>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</si>
  <si>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</si>
  <si>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</si>
  <si>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</si>
  <si>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</si>
  <si>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</si>
  <si>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</si>
  <si>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</si>
  <si>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</si>
  <si>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</si>
  <si>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</si>
  <si>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</si>
  <si>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</si>
  <si>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</si>
  <si>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</si>
  <si>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</si>
  <si>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</si>
  <si>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</si>
  <si>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</si>
  <si>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</si>
  <si>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</si>
  <si>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</si>
  <si>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</si>
  <si>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</si>
  <si>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</si>
  <si>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</si>
  <si>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</si>
  <si>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</si>
  <si>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</si>
  <si>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</si>
  <si>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</si>
  <si>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</si>
  <si>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</si>
  <si>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</si>
  <si>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</si>
  <si>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</si>
  <si>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</si>
  <si>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</si>
  <si>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</si>
  <si>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</si>
  <si>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</si>
  <si>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</si>
  <si>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</si>
  <si>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</si>
  <si>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</si>
  <si>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</si>
  <si>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</si>
  <si>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</si>
  <si>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</si>
  <si>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</si>
  <si>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</si>
  <si>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</si>
  <si>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</si>
  <si>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</si>
  <si>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</si>
  <si>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</si>
  <si>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</si>
  <si>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</si>
  <si>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</si>
  <si>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</si>
  <si>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</si>
  <si>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</si>
  <si>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</si>
  <si>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</si>
  <si>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</si>
  <si>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</si>
  <si>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</si>
  <si>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</si>
  <si>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</si>
  <si>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</si>
  <si>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</si>
  <si>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</si>
  <si>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</si>
  <si>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</si>
  <si>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</si>
  <si>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</si>
  <si>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</si>
  <si>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</si>
  <si>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</si>
  <si>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</si>
  <si>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</si>
  <si>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</si>
  <si>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</si>
  <si>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</si>
  <si>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</si>
  <si>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</si>
  <si>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</si>
  <si>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</si>
  <si>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</si>
  <si>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</si>
  <si>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</si>
  <si>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</si>
  <si>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</si>
  <si>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</si>
  <si>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</si>
  <si>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</si>
  <si>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</si>
  <si>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</si>
  <si>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</si>
  <si>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</si>
  <si>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</si>
  <si>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</si>
  <si>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</si>
  <si>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</si>
  <si>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</si>
  <si>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</si>
  <si>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</si>
  <si>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</si>
  <si>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</si>
  <si>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</si>
  <si>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</si>
  <si>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</si>
  <si>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</si>
  <si>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</si>
  <si>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</si>
  <si>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</si>
  <si>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</si>
  <si>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</si>
  <si>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</si>
  <si>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</si>
  <si>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</si>
  <si>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</si>
  <si>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</si>
  <si>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</si>
  <si>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</si>
  <si>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</si>
  <si>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</si>
  <si>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</si>
  <si>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</si>
  <si>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</si>
  <si>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</si>
  <si>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</si>
  <si>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</si>
  <si>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</si>
  <si>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</si>
  <si>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</si>
  <si>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</si>
  <si>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</si>
  <si>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</si>
  <si>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</si>
  <si>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</si>
  <si>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</si>
  <si>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</si>
  <si>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</si>
  <si>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</si>
  <si>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</si>
  <si>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</si>
  <si>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</si>
  <si>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</si>
  <si>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</si>
  <si>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</si>
  <si>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</si>
  <si>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</si>
  <si>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</si>
  <si>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</si>
  <si>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</si>
  <si>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</si>
  <si>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</si>
  <si>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</si>
  <si>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</si>
  <si>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</si>
  <si>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</si>
  <si>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</si>
  <si>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</si>
  <si>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</si>
  <si>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</si>
  <si>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</si>
  <si>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</si>
  <si>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</si>
  <si>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</si>
  <si>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</si>
  <si>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</si>
  <si>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</si>
  <si>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</si>
  <si>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</si>
  <si>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</si>
  <si>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</si>
  <si>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</si>
  <si>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</si>
  <si>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</si>
  <si>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</si>
  <si>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</si>
  <si>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</si>
  <si>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</si>
  <si>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</si>
  <si>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</si>
  <si>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</si>
  <si>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</si>
  <si>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</si>
  <si>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</si>
  <si>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</si>
  <si>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</si>
  <si>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</si>
  <si>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</si>
  <si>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</si>
  <si>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</si>
  <si>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</si>
  <si>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</si>
  <si>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</si>
  <si>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</si>
  <si>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</si>
  <si>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</si>
  <si>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</si>
  <si>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</si>
  <si>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</si>
  <si>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</si>
  <si>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</si>
  <si>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</si>
  <si>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</si>
  <si>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</si>
  <si>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</si>
  <si>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</si>
  <si>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</si>
  <si>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</si>
  <si>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</si>
  <si>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</si>
  <si>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</si>
  <si>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</si>
  <si>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</si>
  <si>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</si>
  <si>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</si>
  <si>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</si>
  <si>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</si>
  <si>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</si>
  <si>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</si>
  <si>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</si>
  <si>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</si>
  <si>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</si>
  <si>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</si>
  <si>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</si>
  <si>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</si>
  <si>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</si>
  <si>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</si>
  <si>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</si>
  <si>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</si>
  <si>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</si>
  <si>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</si>
  <si>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</si>
  <si>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</si>
  <si>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</si>
  <si>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</si>
  <si>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</si>
  <si>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</si>
  <si>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</si>
  <si>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</si>
  <si>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</si>
  <si>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</si>
  <si>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</si>
  <si>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</si>
  <si>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</si>
  <si>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</si>
  <si>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</si>
  <si>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</si>
  <si>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</si>
  <si>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</si>
  <si>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</si>
  <si>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</si>
  <si>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</si>
  <si>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</si>
  <si>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</si>
  <si>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</si>
  <si>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</si>
  <si>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</si>
  <si>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</si>
  <si>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</si>
  <si>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</si>
  <si>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</si>
  <si>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</si>
  <si>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</si>
  <si>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</si>
  <si>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</si>
  <si>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</si>
  <si>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</si>
  <si>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</si>
  <si>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</si>
  <si>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</si>
  <si>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</si>
  <si>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</si>
  <si>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</si>
  <si>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</si>
  <si>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</si>
  <si>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</si>
  <si>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</si>
  <si>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</si>
  <si>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</si>
  <si>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</si>
  <si>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</si>
  <si>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</si>
  <si>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</si>
  <si>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</si>
  <si>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</si>
  <si>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</si>
  <si>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</si>
  <si>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</si>
  <si>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</si>
  <si>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</si>
  <si>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</si>
  <si>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</si>
  <si>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</si>
  <si>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</si>
  <si>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</si>
  <si>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</si>
  <si>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</si>
  <si>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</si>
  <si>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</si>
  <si>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</si>
  <si>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</si>
  <si>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</si>
  <si>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</si>
  <si>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</si>
  <si>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</si>
  <si>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</si>
  <si>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</si>
  <si>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</si>
  <si>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</si>
  <si>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</si>
  <si>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</si>
  <si>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</si>
  <si>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</si>
  <si>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</si>
  <si>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</si>
  <si>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</si>
  <si>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</si>
  <si>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</si>
  <si>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</si>
  <si>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</si>
  <si>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</si>
  <si>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</si>
  <si>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</si>
  <si>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</si>
  <si>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</si>
  <si>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</si>
  <si>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</si>
  <si>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</si>
  <si>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</si>
  <si>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</si>
  <si>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</si>
  <si>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</si>
  <si>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</si>
  <si>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</si>
  <si>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</si>
  <si>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</si>
  <si>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</si>
  <si>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</si>
  <si>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</si>
  <si>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</si>
  <si>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</si>
  <si>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</si>
  <si>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</si>
  <si>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</si>
  <si>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</si>
  <si>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</si>
  <si>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</si>
  <si>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</si>
  <si>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</si>
  <si>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</si>
  <si>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</si>
  <si>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</si>
  <si>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</si>
  <si>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</si>
  <si>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</si>
  <si>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</si>
  <si>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</si>
  <si>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</si>
  <si>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</si>
  <si>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</si>
  <si>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</si>
  <si>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</si>
  <si>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</si>
  <si>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</si>
  <si>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</si>
  <si>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</si>
  <si>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</si>
  <si>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</si>
  <si>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</si>
  <si>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</si>
  <si>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</si>
  <si>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</si>
  <si>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</si>
  <si>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</si>
  <si>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</si>
  <si>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</si>
  <si>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</si>
  <si>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</si>
  <si>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</si>
  <si>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</si>
  <si>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</si>
  <si>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</si>
  <si>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</si>
  <si>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</si>
  <si>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</si>
  <si>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</si>
  <si>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</si>
  <si>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</si>
  <si>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</si>
  <si>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</si>
  <si>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</si>
  <si>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</si>
  <si>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</si>
  <si>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</si>
  <si>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</si>
  <si>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</si>
  <si>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</si>
  <si>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</si>
  <si>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</si>
  <si>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</si>
  <si>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</si>
  <si>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</si>
  <si>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</si>
  <si>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</si>
  <si>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</si>
  <si>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</si>
  <si>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</si>
  <si>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</si>
  <si>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</si>
  <si>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</si>
  <si>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</si>
  <si>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</si>
  <si>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</si>
  <si>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</si>
  <si>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</si>
  <si>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</si>
  <si>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</si>
  <si>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</si>
  <si>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</si>
  <si>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</si>
  <si>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</si>
  <si>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</si>
  <si>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</si>
  <si>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</si>
  <si>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</si>
  <si>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</si>
  <si>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</si>
  <si>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</si>
  <si>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</si>
  <si>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</si>
  <si>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</si>
  <si>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</si>
  <si>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</si>
  <si>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</si>
  <si>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</si>
  <si>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</si>
  <si>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</si>
  <si>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</si>
  <si>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</si>
  <si>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</si>
  <si>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</si>
  <si>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</si>
  <si>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</si>
  <si>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</si>
  <si>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</si>
  <si>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</si>
  <si>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</si>
  <si>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</si>
  <si>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</si>
  <si>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</si>
  <si>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</si>
  <si>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</si>
  <si>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</si>
  <si>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</si>
  <si>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</si>
  <si>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</si>
  <si>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</si>
  <si>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</si>
  <si>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</si>
  <si>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</si>
  <si>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</si>
  <si>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</si>
  <si>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</si>
  <si>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</si>
  <si>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</si>
  <si>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</si>
  <si>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</si>
  <si>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</si>
  <si>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</si>
  <si>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</si>
  <si>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</si>
  <si>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</si>
  <si>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</si>
  <si>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</si>
  <si>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</si>
  <si>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</si>
  <si>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</si>
  <si>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</si>
  <si>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</si>
  <si>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</si>
  <si>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</si>
  <si>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</si>
  <si>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</si>
  <si>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</si>
  <si>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</si>
  <si>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</si>
  <si>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</si>
  <si>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</si>
  <si>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</si>
  <si>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</si>
  <si>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</si>
  <si>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</si>
  <si>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</si>
  <si>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</si>
  <si>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</si>
  <si>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</si>
  <si>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</si>
  <si>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</si>
  <si>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</si>
  <si>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</si>
  <si>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</si>
  <si>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</si>
  <si>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</si>
  <si>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</si>
  <si>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</si>
  <si>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</si>
  <si>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</si>
  <si>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</si>
  <si>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</si>
  <si>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</si>
  <si>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</si>
  <si>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</si>
  <si>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</si>
  <si>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</si>
  <si>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</si>
  <si>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</si>
  <si>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</si>
  <si>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</si>
  <si>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</si>
  <si>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</si>
  <si>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</si>
  <si>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</si>
  <si>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</si>
  <si>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</si>
  <si>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</si>
  <si>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</si>
  <si>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</si>
  <si>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</si>
  <si>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</si>
  <si>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</si>
  <si>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</si>
  <si>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</si>
  <si>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</si>
  <si>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</si>
  <si>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</si>
  <si>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</si>
  <si>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</si>
  <si>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</si>
  <si>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</si>
  <si>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</si>
  <si>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</si>
  <si>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</si>
  <si>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</si>
  <si>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</si>
  <si>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</si>
  <si>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</si>
  <si>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</si>
  <si>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</si>
  <si>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</si>
  <si>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</si>
  <si>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</si>
  <si>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</si>
  <si>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</si>
  <si>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</si>
  <si>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</si>
  <si>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</si>
  <si>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</si>
  <si>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</si>
  <si>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</si>
  <si>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</si>
  <si>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</si>
  <si>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</si>
  <si>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</si>
  <si>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</si>
  <si>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</si>
  <si>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</si>
  <si>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</si>
  <si>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</si>
  <si>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</si>
  <si>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</si>
  <si>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</si>
  <si>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</si>
  <si>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</si>
  <si>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</si>
  <si>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</si>
  <si>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</si>
  <si>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</si>
  <si>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</si>
  <si>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</si>
  <si>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</si>
  <si>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</si>
  <si>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</si>
  <si>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</si>
  <si>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</si>
  <si>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</si>
  <si>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</si>
  <si>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</si>
  <si>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</si>
  <si>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</si>
  <si>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</si>
  <si>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</si>
  <si>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</si>
  <si>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</si>
  <si>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</si>
  <si>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</si>
  <si>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</si>
  <si>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</si>
  <si>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</si>
  <si>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</si>
  <si>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</si>
  <si>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</si>
  <si>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</si>
  <si>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</si>
  <si>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</si>
  <si>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</si>
  <si>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</si>
  <si>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</si>
  <si>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</si>
  <si>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</si>
  <si>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</si>
  <si>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</si>
  <si>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</si>
  <si>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</si>
  <si>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</si>
  <si>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</si>
  <si>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</si>
  <si>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</si>
  <si>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</si>
  <si>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</si>
  <si>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</si>
  <si>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</si>
  <si>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</si>
  <si>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</si>
  <si>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</si>
  <si>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</si>
  <si>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</si>
  <si>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</si>
  <si>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</si>
  <si>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</si>
  <si>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</si>
  <si>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</si>
  <si>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</si>
  <si>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</si>
  <si>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</si>
  <si>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</si>
  <si>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</si>
  <si>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</si>
  <si>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</si>
  <si>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</si>
  <si>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</si>
  <si>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</si>
  <si>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</si>
  <si>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</si>
  <si>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</si>
  <si>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</si>
  <si>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</si>
  <si>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</si>
  <si>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</si>
  <si>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</si>
  <si>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</si>
  <si>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</si>
  <si>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</si>
  <si>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</si>
  <si>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</si>
  <si>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</si>
  <si>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</si>
  <si>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</si>
  <si>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</si>
  <si>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</si>
  <si>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</si>
  <si>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</si>
  <si>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</si>
  <si>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</si>
  <si>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</si>
  <si>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</si>
  <si>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</si>
  <si>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</si>
  <si>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</si>
  <si>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</si>
  <si>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</si>
  <si>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</si>
  <si>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</si>
  <si>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</si>
  <si>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</si>
  <si>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</si>
  <si>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</si>
  <si>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</si>
  <si>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</si>
  <si>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</si>
  <si>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</si>
  <si>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</si>
  <si>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</si>
  <si>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</si>
  <si>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</si>
  <si>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</si>
  <si>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</si>
  <si>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</si>
  <si>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</si>
  <si>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</si>
  <si>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</si>
  <si>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</si>
  <si>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</si>
  <si>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</si>
  <si>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</si>
  <si>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</si>
  <si>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</si>
  <si>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</si>
  <si>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</si>
  <si>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</si>
  <si>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</si>
  <si>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</si>
  <si>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</si>
  <si>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</si>
  <si>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</si>
  <si>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</si>
  <si>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</si>
  <si>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</si>
  <si>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</si>
  <si>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</si>
  <si>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</si>
  <si>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</si>
  <si>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</si>
  <si>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</si>
  <si>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</si>
  <si>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</si>
  <si>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</si>
  <si>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</si>
  <si>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</si>
  <si>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</si>
  <si>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</si>
  <si>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</si>
  <si>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</si>
  <si>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</si>
  <si>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</si>
  <si>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</si>
  <si>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</si>
  <si>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</si>
  <si>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</si>
  <si>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</si>
  <si>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</si>
  <si>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</si>
  <si>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</si>
  <si>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</si>
  <si>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</si>
  <si>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</si>
  <si>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</si>
  <si>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</si>
  <si>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</si>
  <si>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</si>
  <si>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</si>
  <si>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</si>
  <si>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</si>
  <si>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</si>
  <si>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</si>
  <si>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</si>
  <si>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</si>
  <si>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</si>
  <si>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</si>
  <si>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</si>
  <si>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</si>
  <si>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</si>
  <si>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</si>
  <si>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</si>
  <si>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</si>
  <si>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</si>
  <si>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</si>
  <si>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</si>
  <si>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</si>
  <si>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</si>
  <si>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</si>
  <si>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</si>
  <si>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</si>
  <si>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</si>
  <si>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</si>
  <si>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</si>
  <si>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</si>
  <si>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</si>
  <si>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</si>
  <si>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</si>
  <si>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</si>
  <si>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</si>
  <si>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</si>
  <si>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</si>
  <si>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</si>
  <si>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</si>
  <si>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</si>
  <si>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</si>
  <si>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</si>
  <si>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</si>
  <si>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</si>
  <si>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</si>
  <si>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</si>
  <si>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</si>
  <si>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</si>
  <si>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</si>
  <si>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</si>
  <si>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</si>
  <si>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</si>
  <si>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</si>
  <si>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</si>
  <si>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</si>
  <si>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</si>
  <si>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</si>
  <si>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</si>
  <si>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</si>
  <si>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</si>
  <si>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</si>
  <si>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</si>
  <si>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</si>
  <si>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</si>
  <si>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</si>
  <si>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</si>
  <si>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</si>
  <si>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</si>
  <si>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</si>
  <si>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</si>
  <si>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</si>
  <si>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</si>
  <si>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</si>
  <si>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</si>
  <si>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</si>
  <si>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</si>
  <si>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</si>
  <si>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</si>
  <si>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</si>
  <si>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</si>
  <si>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</si>
  <si>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</si>
  <si>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</si>
  <si>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</si>
  <si>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</si>
  <si>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</si>
  <si>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</si>
  <si>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</si>
  <si>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</si>
  <si>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</si>
  <si>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</si>
  <si>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</si>
  <si>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</si>
  <si>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</si>
  <si>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</si>
  <si>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</si>
  <si>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</si>
  <si>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</si>
  <si>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</si>
  <si>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</si>
  <si>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</si>
  <si>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</si>
  <si>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</si>
  <si>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</si>
  <si>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</si>
  <si>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</si>
  <si>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</si>
  <si>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</si>
  <si>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</si>
  <si>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</si>
  <si>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</si>
  <si>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</si>
  <si>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</si>
  <si>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</si>
  <si>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</si>
  <si>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</si>
  <si>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</si>
  <si>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</si>
  <si>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</si>
  <si>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</si>
  <si>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</si>
  <si>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</si>
  <si>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</si>
  <si>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</si>
  <si>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</si>
  <si>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</si>
  <si>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</si>
  <si>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</si>
  <si>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</si>
  <si>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</si>
  <si>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</si>
  <si>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</si>
  <si>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</si>
  <si>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</si>
  <si>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</si>
  <si>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</si>
  <si>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</si>
  <si>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</si>
  <si>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</si>
  <si>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</si>
  <si>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</si>
  <si>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</si>
  <si>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</si>
  <si>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</si>
  <si>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</si>
  <si>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</si>
  <si>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</si>
  <si>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</si>
  <si>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</si>
  <si>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</si>
  <si>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</si>
  <si>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</si>
  <si>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</si>
  <si>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</si>
  <si>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</si>
  <si>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</si>
  <si>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</si>
  <si>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</si>
  <si>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</si>
  <si>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</si>
  <si>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</si>
  <si>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</si>
  <si>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</si>
  <si>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</si>
  <si>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</si>
  <si>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</si>
  <si>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</si>
  <si>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</si>
  <si>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</si>
  <si>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</si>
  <si>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</si>
  <si>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</si>
  <si>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</si>
  <si>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</si>
  <si>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</si>
  <si>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</si>
  <si>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</si>
  <si>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</si>
  <si>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</si>
  <si>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</si>
  <si>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</si>
  <si>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</si>
  <si>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</si>
  <si>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</si>
  <si>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</si>
  <si>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</si>
  <si>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</si>
  <si>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</si>
  <si>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</si>
  <si>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</si>
  <si>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</si>
  <si>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</si>
  <si>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</si>
  <si>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</si>
  <si>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</si>
  <si>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</si>
  <si>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</si>
  <si>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</si>
  <si>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</si>
  <si>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</si>
  <si>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</si>
  <si>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</si>
  <si>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</si>
  <si>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</si>
  <si>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</si>
  <si>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</si>
  <si>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</si>
  <si>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</si>
  <si>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</si>
  <si>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</si>
  <si>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</si>
  <si>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</si>
  <si>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</si>
  <si>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</si>
  <si>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</si>
  <si>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</si>
  <si>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</si>
  <si>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</si>
  <si>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</si>
  <si>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</si>
  <si>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</si>
  <si>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</si>
  <si>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</si>
  <si>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</si>
  <si>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</si>
  <si>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</si>
  <si>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</si>
  <si>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</si>
  <si>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</si>
  <si>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</si>
  <si>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</si>
  <si>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</si>
  <si>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</si>
  <si>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</si>
  <si>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</si>
  <si>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</si>
  <si>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</si>
  <si>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</si>
  <si>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</si>
  <si>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</si>
  <si>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</si>
  <si>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</si>
  <si>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</si>
  <si>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</si>
  <si>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</si>
  <si>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</si>
  <si>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</si>
  <si>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</si>
  <si>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</si>
  <si>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</si>
  <si>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</si>
  <si>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</si>
  <si>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</si>
  <si>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</si>
  <si>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</si>
  <si>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</si>
  <si>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</si>
  <si>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</si>
  <si>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</si>
  <si>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</si>
  <si>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</si>
  <si>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</si>
  <si>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</si>
  <si>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</si>
  <si>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</si>
  <si>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</si>
  <si>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</si>
  <si>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</si>
  <si>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</si>
  <si>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</si>
  <si>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</si>
  <si>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</si>
  <si>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</si>
  <si>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</si>
  <si>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</si>
  <si>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</si>
  <si>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</si>
  <si>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</si>
  <si>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</si>
  <si>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</si>
  <si>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</si>
  <si>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</si>
  <si>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</si>
  <si>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</si>
  <si>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</si>
  <si>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</si>
  <si>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</si>
  <si>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</si>
  <si>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</si>
  <si>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</si>
  <si>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</si>
  <si>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</si>
  <si>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</si>
  <si>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</si>
  <si>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</si>
  <si>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</si>
  <si>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</si>
  <si>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</si>
  <si>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</si>
  <si>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</si>
  <si>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</si>
  <si>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</si>
  <si>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</si>
  <si>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</si>
  <si>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</si>
  <si>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</si>
  <si>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</si>
  <si>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</si>
  <si>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</si>
  <si>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</si>
  <si>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</si>
  <si>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</si>
  <si>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</si>
  <si>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</si>
  <si>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</si>
  <si>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</si>
  <si>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</si>
  <si>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</si>
  <si>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</si>
  <si>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</si>
  <si>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</si>
  <si>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</si>
  <si>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</si>
  <si>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</si>
  <si>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</si>
  <si>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</si>
  <si>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</si>
  <si>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</si>
  <si>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</si>
  <si>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</si>
  <si>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</si>
  <si>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</si>
  <si>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</si>
  <si>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</si>
  <si>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</si>
  <si>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</si>
  <si>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</si>
  <si>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</si>
  <si>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</si>
  <si>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</si>
  <si>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</si>
  <si>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</si>
  <si>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</si>
  <si>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</si>
  <si>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</si>
  <si>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</si>
  <si>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</si>
  <si>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</si>
  <si>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</si>
  <si>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</si>
  <si>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</si>
  <si>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</si>
  <si>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</si>
  <si>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</si>
  <si>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</si>
  <si>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</si>
  <si>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</si>
  <si>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</si>
  <si>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</si>
  <si>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</si>
  <si>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</si>
  <si>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</si>
  <si>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</si>
  <si>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</si>
  <si>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</si>
  <si>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</si>
  <si>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</si>
  <si>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</si>
  <si>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</si>
  <si>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</si>
  <si>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</si>
  <si>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</si>
  <si>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</si>
  <si>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</si>
  <si>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</si>
  <si>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</si>
  <si>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</si>
  <si>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</si>
  <si>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</si>
  <si>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</si>
  <si>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</si>
  <si>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</si>
  <si>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</si>
  <si>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</si>
  <si>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</si>
  <si>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</si>
  <si>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</si>
  <si>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</si>
  <si>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</si>
  <si>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</si>
  <si>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</si>
  <si>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</si>
  <si>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</si>
  <si>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</si>
  <si>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</si>
  <si>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</si>
  <si>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</si>
  <si>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</si>
  <si>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</si>
  <si>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</si>
  <si>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</si>
  <si>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</si>
  <si>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</si>
  <si>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</si>
  <si>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</si>
  <si>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</si>
  <si>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</si>
  <si>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</si>
  <si>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</si>
  <si>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</si>
  <si>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</si>
  <si>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</si>
  <si>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</si>
  <si>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</si>
  <si>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</si>
  <si>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</si>
  <si>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</si>
  <si>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</si>
  <si>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</si>
  <si>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</si>
  <si>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</si>
  <si>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</si>
  <si>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</si>
  <si>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</si>
  <si>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</si>
  <si>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</si>
  <si>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</si>
  <si>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</si>
  <si>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</si>
  <si>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</si>
  <si>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</si>
  <si>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</si>
  <si>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</si>
  <si>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</si>
  <si>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</si>
  <si>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</si>
  <si>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</si>
  <si>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</si>
  <si>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</si>
  <si>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</si>
  <si>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</si>
  <si>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</si>
  <si>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</si>
  <si>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</si>
  <si>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</si>
  <si>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</si>
  <si>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</si>
  <si>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</si>
  <si>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</si>
  <si>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</si>
  <si>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</si>
  <si>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</si>
  <si>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</si>
  <si>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</si>
  <si>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</si>
  <si>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</si>
  <si>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</si>
  <si>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</si>
  <si>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</si>
  <si>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</si>
  <si>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</si>
  <si>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</si>
  <si>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</si>
  <si>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</si>
  <si>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</si>
  <si>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</si>
  <si>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</si>
  <si>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</si>
  <si>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</si>
  <si>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</si>
  <si>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</si>
  <si>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</si>
  <si>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</si>
  <si>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</si>
  <si>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</si>
  <si>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</si>
  <si>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</si>
  <si>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</si>
  <si>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</si>
  <si>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</si>
  <si>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</si>
  <si>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</si>
  <si>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</si>
  <si>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</si>
  <si>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</si>
  <si>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</si>
  <si>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</si>
  <si>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</si>
  <si>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</si>
  <si>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</si>
  <si>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</si>
  <si>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</si>
  <si>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</si>
  <si>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</si>
  <si>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</si>
  <si>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</si>
  <si>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</si>
  <si>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</si>
  <si>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</si>
  <si>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</si>
  <si>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</si>
  <si>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</si>
  <si>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</si>
  <si>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</si>
  <si>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</si>
  <si>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</si>
  <si>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</si>
  <si>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</si>
  <si>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</si>
  <si>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</si>
  <si>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</si>
  <si>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</si>
  <si>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</si>
  <si>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</si>
  <si>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</si>
  <si>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</si>
  <si>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</si>
  <si>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</si>
  <si>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</si>
  <si>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</si>
  <si>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</si>
  <si>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</si>
  <si>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</si>
  <si>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</si>
  <si>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</si>
  <si>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</si>
  <si>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</si>
  <si>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</si>
  <si>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</si>
  <si>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</si>
  <si>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</si>
  <si>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</si>
  <si>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</si>
  <si>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</si>
  <si>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</si>
  <si>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</si>
  <si>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</si>
  <si>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</si>
  <si>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</si>
  <si>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</si>
  <si>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</si>
  <si>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</si>
  <si>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</si>
  <si>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</si>
  <si>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</si>
  <si>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</si>
  <si>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</si>
  <si>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</si>
  <si>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</si>
  <si>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</si>
  <si>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</si>
  <si>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</si>
  <si>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</si>
  <si>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</si>
  <si>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</si>
  <si>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</si>
  <si>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</si>
  <si>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</si>
  <si>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</si>
  <si>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</si>
  <si>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</si>
  <si>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</si>
  <si>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</si>
  <si>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</si>
  <si>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</si>
  <si>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</si>
  <si>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</si>
  <si>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</si>
  <si>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</si>
  <si>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</si>
  <si>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</si>
  <si>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</si>
  <si>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</si>
  <si>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</si>
  <si>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</si>
  <si>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</si>
  <si>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</si>
  <si>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</si>
  <si>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</si>
  <si>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</si>
  <si>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</si>
  <si>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</si>
  <si>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</si>
  <si>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</si>
  <si>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</si>
  <si>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</si>
  <si>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</si>
  <si>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</si>
  <si>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</si>
  <si>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</si>
  <si>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</si>
  <si>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</si>
  <si>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</si>
  <si>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</si>
  <si>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</si>
  <si>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</si>
  <si>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</si>
  <si>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</si>
  <si>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</si>
  <si>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</si>
  <si>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</si>
  <si>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</si>
  <si>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</si>
  <si>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</si>
  <si>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</si>
  <si>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</si>
  <si>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</si>
  <si>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</si>
  <si>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</si>
  <si>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</si>
  <si>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</si>
  <si>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</si>
  <si>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</si>
  <si>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</si>
  <si>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</si>
  <si>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</si>
  <si>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</si>
  <si>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</si>
  <si>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</si>
  <si>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</si>
  <si>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</si>
  <si>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</si>
  <si>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</si>
  <si>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</si>
  <si>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</si>
  <si>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</si>
  <si>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</si>
  <si>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</si>
  <si>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</si>
  <si>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</si>
  <si>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</si>
  <si>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</si>
  <si>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</si>
  <si>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</si>
  <si>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</si>
  <si>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</si>
  <si>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</si>
  <si>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</si>
  <si>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</si>
  <si>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</si>
  <si>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</si>
  <si>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</si>
  <si>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</si>
  <si>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</si>
  <si>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</si>
  <si>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</si>
  <si>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</si>
  <si>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</si>
  <si>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</si>
  <si>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</si>
  <si>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</si>
  <si>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</si>
  <si>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</si>
  <si>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</si>
  <si>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</si>
  <si>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</si>
  <si>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</si>
  <si>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</si>
  <si>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</si>
  <si>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</si>
  <si>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</si>
  <si>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</si>
  <si>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</si>
  <si>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</si>
  <si>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</si>
  <si>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</si>
  <si>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</si>
  <si>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</si>
  <si>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</si>
  <si>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</si>
  <si>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</si>
  <si>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</si>
  <si>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</si>
  <si>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</si>
  <si>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</si>
  <si>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</si>
  <si>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</si>
  <si>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</si>
  <si>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</si>
  <si>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</si>
  <si>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</si>
  <si>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</si>
  <si>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</si>
  <si>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</si>
  <si>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</si>
  <si>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</si>
  <si>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</si>
  <si>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</si>
  <si>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</si>
  <si>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</si>
  <si>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</si>
  <si>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</si>
  <si>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</si>
  <si>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</si>
  <si>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</si>
  <si>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</si>
  <si>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</si>
  <si>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</si>
  <si>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</si>
  <si>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</si>
  <si>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</si>
  <si>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</si>
  <si>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</si>
  <si>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</si>
  <si>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</si>
  <si>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</si>
  <si>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</si>
  <si>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</si>
  <si>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</si>
  <si>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</si>
  <si>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</si>
  <si>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</si>
  <si>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</si>
  <si>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</si>
  <si>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</si>
  <si>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</si>
  <si>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</si>
  <si>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</si>
  <si>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</si>
  <si>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</si>
  <si>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</si>
  <si>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</si>
  <si>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</si>
  <si>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</si>
  <si>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</si>
  <si>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</si>
  <si>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</si>
  <si>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</si>
  <si>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</si>
  <si>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</si>
  <si>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</si>
  <si>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</si>
  <si>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</si>
  <si>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</si>
  <si>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</si>
  <si>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</si>
  <si>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</si>
  <si>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</si>
  <si>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</si>
  <si>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</si>
  <si>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</si>
  <si>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</si>
  <si>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</si>
  <si>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</si>
  <si>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</si>
  <si>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</si>
  <si>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</si>
  <si>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</si>
  <si>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</si>
  <si>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</si>
  <si>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</si>
  <si>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</si>
  <si>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</si>
  <si>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</si>
  <si>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</si>
  <si>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</si>
  <si>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</si>
  <si>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</si>
  <si>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</si>
  <si>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</si>
  <si>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</si>
  <si>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</si>
  <si>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</si>
  <si>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</si>
  <si>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</si>
  <si>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</si>
  <si>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</si>
  <si>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</si>
  <si>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</si>
  <si>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</si>
  <si>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</si>
  <si>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</si>
  <si>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</si>
  <si>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</si>
  <si>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</si>
  <si>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</si>
  <si>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</si>
  <si>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</si>
  <si>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</si>
  <si>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</si>
  <si>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</si>
  <si>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</si>
  <si>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</si>
  <si>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</si>
  <si>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</si>
  <si>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</si>
  <si>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</si>
  <si>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</si>
  <si>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</si>
  <si>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</si>
  <si>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</si>
  <si>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</si>
  <si>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</si>
  <si>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</si>
  <si>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</si>
  <si>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</si>
  <si>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</si>
  <si>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</si>
  <si>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</si>
  <si>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</si>
  <si>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</si>
  <si>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</si>
  <si>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</si>
  <si>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</si>
  <si>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</si>
  <si>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</si>
  <si>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</si>
  <si>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</si>
  <si>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</si>
  <si>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</si>
  <si>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</si>
  <si>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</si>
  <si>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</si>
  <si>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</si>
  <si>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</si>
  <si>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</si>
  <si>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</si>
  <si>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</si>
  <si>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</si>
  <si>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</si>
  <si>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</si>
  <si>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</si>
  <si>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</si>
  <si>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</si>
  <si>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</si>
  <si>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</si>
  <si>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</si>
  <si>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</si>
  <si>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</si>
  <si>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</si>
  <si>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</si>
  <si>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</si>
  <si>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</si>
  <si>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</si>
  <si>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</si>
  <si>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</si>
  <si>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</si>
  <si>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</si>
  <si>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</si>
  <si>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</si>
  <si>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</si>
  <si>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</si>
  <si>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</si>
  <si>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</si>
  <si>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</si>
  <si>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</si>
  <si>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</si>
  <si>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</si>
  <si>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</si>
  <si>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</si>
  <si>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</si>
  <si>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</si>
  <si>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</si>
  <si>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</si>
  <si>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</si>
  <si>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</si>
  <si>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</si>
  <si>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</si>
  <si>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</si>
  <si>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</si>
  <si>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</si>
  <si>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</si>
  <si>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</si>
  <si>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</si>
  <si>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</si>
  <si>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</si>
  <si>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</si>
  <si>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</si>
  <si>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</si>
  <si>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</si>
  <si>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</si>
  <si>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</si>
  <si>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</si>
  <si>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</si>
  <si>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</si>
  <si>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</si>
  <si>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</si>
  <si>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</si>
  <si>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</si>
  <si>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</si>
  <si>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</si>
  <si>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</si>
  <si>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</si>
  <si>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</si>
  <si>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</si>
  <si>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</si>
  <si>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</si>
  <si>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</si>
  <si>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</si>
  <si>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</si>
  <si>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</si>
  <si>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</si>
  <si>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</si>
  <si>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</si>
  <si>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</si>
  <si>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</si>
  <si>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</si>
  <si>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</si>
  <si>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</si>
  <si>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</si>
  <si>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</si>
  <si>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</si>
  <si>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</si>
  <si>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</si>
  <si>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</si>
  <si>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</si>
  <si>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</si>
  <si>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</si>
  <si>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</si>
  <si>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</si>
  <si>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</si>
  <si>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</si>
  <si>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</si>
  <si>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</si>
  <si>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</si>
  <si>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</si>
  <si>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</si>
  <si>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</si>
  <si>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</si>
  <si>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</si>
  <si>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</si>
  <si>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</si>
  <si>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</si>
  <si>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</si>
  <si>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</si>
  <si>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</si>
  <si>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</si>
  <si>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</si>
  <si>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</si>
  <si>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</si>
  <si>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</si>
  <si>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</si>
  <si>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</si>
  <si>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</si>
  <si>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</si>
  <si>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</si>
  <si>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</si>
  <si>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</si>
  <si>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</si>
  <si>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</si>
  <si>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</si>
  <si>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</si>
  <si>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</si>
  <si>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</si>
  <si>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</si>
  <si>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</si>
  <si>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</si>
  <si>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</si>
  <si>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</si>
  <si>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</si>
  <si>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</si>
  <si>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</si>
  <si>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</si>
  <si>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</si>
  <si>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</si>
  <si>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</si>
  <si>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</si>
  <si>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</si>
  <si>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</si>
  <si>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</si>
  <si>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</si>
  <si>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</si>
  <si>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</si>
  <si>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</si>
  <si>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</si>
  <si>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</si>
  <si>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</si>
  <si>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</si>
  <si>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</si>
  <si>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</si>
  <si>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</si>
  <si>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</si>
  <si>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</si>
  <si>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</si>
  <si>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</si>
  <si>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</si>
  <si>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</si>
  <si>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</si>
  <si>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</si>
  <si>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</si>
  <si>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</si>
  <si>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</si>
  <si>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</si>
  <si>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</si>
  <si>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</si>
  <si>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</si>
  <si>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</si>
  <si>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</si>
  <si>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</si>
  <si>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</si>
  <si>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</si>
  <si>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</si>
  <si>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</si>
  <si>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</si>
  <si>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</si>
  <si>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</si>
  <si>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</si>
  <si>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</si>
  <si>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</si>
  <si>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</si>
  <si>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</si>
  <si>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</si>
  <si>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</si>
  <si>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</si>
  <si>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</si>
  <si>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</si>
  <si>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</si>
  <si>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</si>
  <si>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</si>
  <si>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</si>
  <si>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</si>
  <si>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</si>
  <si>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</si>
  <si>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</si>
  <si>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</si>
  <si>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</si>
  <si>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</si>
  <si>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</si>
  <si>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</si>
  <si>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</si>
  <si>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</si>
  <si>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</si>
  <si>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</si>
  <si>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</si>
  <si>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</si>
  <si>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</si>
  <si>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</si>
  <si>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</si>
  <si>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</si>
  <si>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</si>
  <si>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</si>
  <si>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</si>
  <si>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</si>
  <si>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</si>
  <si>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</si>
  <si>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</si>
  <si>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</si>
  <si>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</si>
  <si>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</si>
  <si>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</si>
  <si>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</si>
  <si>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</si>
  <si>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</si>
  <si>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</si>
  <si>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</si>
  <si>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</si>
  <si>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</si>
  <si>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</si>
  <si>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</si>
  <si>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</si>
  <si>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</si>
  <si>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</si>
  <si>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</si>
  <si>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</si>
  <si>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</si>
  <si>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</si>
  <si>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</si>
  <si>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</si>
  <si>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</si>
  <si>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</si>
  <si>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</si>
  <si>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</si>
  <si>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</si>
  <si>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</si>
  <si>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</si>
  <si>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</si>
  <si>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</si>
  <si>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</si>
  <si>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</si>
  <si>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</si>
  <si>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</si>
  <si>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</si>
  <si>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</si>
  <si>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</si>
  <si>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</si>
  <si>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</si>
  <si>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</si>
  <si>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</si>
  <si>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</si>
  <si>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</si>
  <si>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</si>
  <si>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</si>
  <si>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</si>
  <si>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</si>
  <si>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</si>
  <si>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</si>
  <si>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</si>
  <si>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</si>
  <si>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</si>
  <si>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</si>
  <si>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</si>
  <si>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</si>
  <si>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</si>
  <si>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</si>
  <si>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</si>
  <si>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</si>
  <si>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</si>
  <si>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</si>
  <si>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</si>
  <si>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</si>
  <si>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</si>
  <si>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</si>
  <si>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</si>
  <si>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</si>
  <si>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</si>
  <si>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</si>
  <si>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</si>
  <si>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</si>
  <si>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</si>
  <si>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</si>
  <si>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</si>
  <si>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</si>
  <si>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</si>
  <si>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</si>
  <si>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</si>
  <si>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</si>
  <si>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</si>
  <si>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</si>
  <si>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</si>
  <si>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</si>
  <si>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</si>
  <si>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</si>
  <si>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</si>
  <si>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</si>
  <si>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</si>
  <si>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</si>
  <si>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</si>
  <si>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</si>
  <si>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</si>
  <si>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</si>
  <si>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</si>
  <si>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</si>
  <si>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</si>
  <si>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</si>
  <si>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</si>
  <si>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</si>
  <si>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</si>
  <si>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</si>
  <si>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</si>
  <si>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</si>
  <si>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</si>
  <si>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</si>
  <si>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</si>
  <si>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</si>
  <si>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</si>
  <si>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</si>
  <si>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</si>
  <si>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</si>
  <si>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</si>
  <si>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</si>
  <si>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</si>
  <si>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</si>
  <si>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</si>
  <si>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</si>
  <si>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</si>
  <si>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</si>
  <si>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</si>
  <si>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</si>
  <si>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</si>
  <si>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</si>
  <si>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</si>
  <si>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</si>
  <si>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</si>
  <si>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</si>
  <si>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</si>
  <si>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</si>
  <si>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</si>
  <si>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</si>
  <si>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</si>
  <si>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</si>
  <si>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</si>
  <si>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</si>
  <si>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</si>
  <si>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</si>
  <si>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</si>
  <si>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</si>
  <si>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</si>
  <si>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</si>
  <si>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</si>
  <si>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</si>
  <si>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</si>
  <si>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</si>
  <si>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</si>
  <si>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</si>
  <si>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</si>
  <si>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</si>
  <si>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</si>
  <si>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</si>
  <si>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</si>
  <si>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</si>
  <si>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</si>
  <si>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</si>
  <si>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</si>
  <si>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</si>
  <si>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</si>
  <si>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</si>
  <si>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</si>
  <si>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</si>
  <si>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</si>
  <si>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</si>
  <si>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</si>
  <si>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</si>
  <si>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</si>
  <si>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</si>
  <si>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</si>
  <si>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</si>
  <si>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</si>
  <si>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</si>
  <si>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</si>
  <si>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</si>
  <si>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</si>
  <si>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</si>
  <si>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</si>
  <si>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</si>
  <si>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</si>
  <si>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</si>
  <si>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</si>
  <si>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</si>
  <si>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</si>
  <si>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</si>
  <si>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</si>
  <si>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</si>
  <si>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</si>
  <si>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</si>
  <si>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</si>
  <si>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</si>
  <si>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</si>
  <si>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</si>
  <si>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</si>
  <si>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</si>
  <si>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</si>
  <si>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</si>
  <si>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</si>
  <si>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</si>
  <si>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</si>
  <si>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</si>
  <si>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</si>
  <si>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</si>
  <si>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</si>
  <si>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</si>
  <si>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</si>
  <si>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</si>
  <si>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</si>
  <si>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</si>
  <si>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</si>
  <si>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</si>
  <si>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</si>
  <si>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</si>
  <si>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</si>
  <si>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</si>
  <si>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</si>
  <si>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</si>
  <si>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</si>
  <si>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</si>
  <si>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</si>
  <si>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</si>
  <si>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</si>
  <si>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</si>
  <si>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</si>
  <si>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</si>
  <si>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</si>
  <si>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</si>
  <si>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</si>
  <si>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</si>
  <si>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</si>
  <si>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</si>
  <si>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</si>
  <si>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</si>
  <si>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</si>
  <si>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</si>
  <si>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</si>
  <si>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</si>
  <si>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</si>
  <si>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</si>
  <si>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</si>
  <si>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</si>
  <si>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</si>
  <si>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</si>
  <si>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</si>
  <si>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</si>
  <si>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</si>
  <si>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</si>
  <si>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</si>
  <si>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</si>
  <si>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</si>
  <si>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</si>
  <si>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</si>
  <si>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</si>
  <si>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</si>
  <si>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</si>
  <si>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</si>
  <si>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</si>
  <si>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</si>
  <si>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</si>
  <si>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</si>
  <si>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</si>
  <si>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</si>
  <si>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</si>
  <si>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</si>
  <si>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</si>
  <si>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</si>
  <si>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</si>
  <si>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</si>
  <si>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</si>
  <si>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</si>
  <si>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</si>
  <si>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</si>
  <si>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</si>
  <si>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</si>
  <si>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</si>
  <si>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</si>
  <si>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</si>
  <si>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</si>
  <si>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</si>
  <si>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</si>
  <si>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</si>
  <si>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</si>
  <si>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</si>
  <si>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</si>
  <si>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</si>
  <si>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</si>
  <si>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</si>
  <si>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</si>
  <si>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</si>
  <si>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</si>
  <si>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</si>
  <si>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</si>
  <si>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</si>
  <si>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</si>
  <si>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</si>
  <si>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</si>
  <si>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</si>
  <si>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</si>
  <si>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</si>
  <si>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</si>
  <si>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</si>
  <si>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</si>
  <si>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</si>
  <si>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</si>
  <si>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</si>
  <si>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</si>
  <si>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</si>
  <si>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</si>
  <si>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</si>
  <si>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</si>
  <si>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</si>
  <si>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</si>
  <si>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</si>
  <si>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</si>
  <si>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</si>
  <si>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</si>
  <si>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</si>
  <si>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</si>
  <si>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</si>
  <si>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</si>
  <si>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</si>
  <si>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</si>
  <si>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</si>
  <si>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</si>
  <si>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</si>
  <si>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</si>
  <si>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</si>
  <si>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</si>
  <si>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</si>
  <si>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</si>
  <si>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</si>
  <si>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</si>
  <si>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</si>
  <si>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</si>
  <si>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</si>
  <si>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</si>
  <si>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</si>
  <si>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</si>
  <si>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</si>
  <si>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</si>
  <si>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</si>
  <si>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</si>
  <si>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</si>
  <si>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</si>
  <si>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</si>
  <si>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</si>
  <si>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</si>
  <si>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</si>
  <si>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</si>
  <si>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</si>
  <si>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</si>
  <si>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</si>
  <si>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</si>
  <si>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</si>
  <si>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</si>
  <si>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</si>
  <si>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</si>
  <si>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</si>
  <si>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</si>
  <si>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</si>
  <si>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</si>
  <si>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</si>
  <si>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</si>
  <si>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</si>
  <si>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</si>
  <si>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</si>
  <si>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</si>
  <si>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</si>
  <si>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</si>
  <si>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</si>
  <si>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</si>
  <si>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</si>
  <si>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</si>
  <si>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</si>
  <si>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</si>
  <si>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</si>
  <si>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</si>
  <si>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</si>
  <si>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</si>
  <si>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</si>
  <si>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</si>
  <si>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</si>
  <si>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</si>
  <si>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</si>
  <si>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</si>
  <si>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</si>
  <si>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</si>
  <si>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</si>
  <si>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</si>
  <si>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</si>
  <si>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</si>
  <si>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</si>
  <si>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</si>
  <si>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</si>
  <si>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</si>
  <si>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</si>
  <si>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</si>
  <si>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</si>
  <si>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</si>
  <si>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</si>
  <si>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</si>
  <si>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</si>
  <si>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</si>
  <si>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</si>
  <si>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</si>
  <si>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</si>
  <si>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</si>
  <si>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</si>
  <si>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</si>
  <si>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</si>
  <si>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</si>
  <si>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</si>
  <si>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</si>
  <si>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</si>
  <si>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</si>
  <si>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</si>
  <si>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</si>
  <si>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</si>
  <si>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</si>
  <si>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</si>
  <si>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</si>
  <si>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</si>
  <si>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</si>
  <si>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</si>
  <si>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</si>
  <si>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</si>
  <si>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</si>
  <si>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</si>
  <si>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</si>
  <si>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</si>
  <si>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</si>
  <si>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</si>
  <si>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</si>
  <si>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</si>
  <si>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</si>
  <si>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</si>
  <si>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</si>
  <si>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</si>
  <si>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</si>
  <si>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</si>
  <si>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</si>
  <si>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</si>
  <si>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</si>
  <si>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</si>
  <si>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</si>
  <si>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</si>
  <si>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</si>
  <si>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</si>
  <si>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</si>
  <si>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</si>
  <si>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</si>
  <si>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</si>
  <si>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</si>
  <si>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</si>
  <si>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</si>
  <si>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</si>
  <si>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</si>
  <si>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</si>
  <si>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</si>
  <si>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</si>
  <si>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</si>
  <si>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</si>
  <si>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</si>
  <si>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</si>
  <si>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</si>
  <si>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</si>
  <si>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</si>
  <si>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</si>
  <si>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</si>
  <si>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</si>
  <si>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</si>
  <si>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</si>
  <si>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</si>
  <si>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</si>
  <si>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</si>
  <si>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</si>
  <si>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</si>
  <si>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</si>
  <si>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</si>
  <si>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</si>
  <si>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</si>
  <si>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</si>
  <si>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</si>
  <si>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</si>
  <si>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</si>
  <si>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</si>
  <si>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</si>
  <si>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</si>
  <si>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</si>
  <si>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</si>
  <si>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</si>
  <si>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</si>
  <si>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</si>
  <si>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</si>
  <si>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</si>
  <si>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</si>
  <si>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</si>
  <si>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</si>
  <si>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</si>
  <si>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</si>
  <si>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</si>
  <si>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</si>
  <si>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</si>
  <si>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</si>
  <si>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</si>
  <si>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</si>
  <si>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</si>
  <si>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</si>
  <si>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</si>
  <si>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</si>
  <si>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</si>
  <si>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</si>
  <si>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</si>
  <si>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</si>
  <si>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</si>
  <si>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</si>
  <si>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</si>
  <si>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</si>
  <si>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</si>
  <si>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</si>
  <si>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</si>
  <si>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</si>
  <si>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</si>
  <si>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</si>
  <si>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</si>
  <si>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</si>
  <si>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</si>
  <si>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</si>
  <si>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</si>
  <si>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</si>
  <si>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</si>
  <si>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</si>
  <si>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</si>
  <si>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</si>
  <si>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</si>
  <si>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</si>
  <si>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</si>
  <si>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</si>
  <si>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</si>
  <si>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</si>
  <si>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</si>
  <si>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</si>
  <si>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</si>
  <si>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</si>
  <si>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</si>
  <si>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</si>
  <si>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</si>
  <si>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</si>
  <si>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</si>
  <si>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</si>
  <si>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</si>
  <si>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</si>
  <si>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</si>
  <si>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</si>
  <si>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</si>
  <si>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</si>
  <si>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</si>
  <si>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</si>
  <si>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</si>
  <si>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</si>
  <si>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</si>
  <si>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</si>
  <si>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</si>
  <si>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</si>
  <si>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</si>
  <si>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</si>
  <si>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</si>
  <si>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</si>
  <si>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</si>
  <si>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</si>
  <si>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</si>
  <si>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</si>
  <si>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</si>
  <si>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</si>
  <si>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</si>
  <si>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</si>
  <si>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</si>
  <si>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</si>
  <si>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</si>
  <si>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</si>
  <si>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</si>
  <si>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</si>
  <si>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</si>
  <si>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</si>
  <si>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</si>
  <si>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</si>
  <si>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</si>
  <si>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</si>
  <si>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</si>
  <si>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</si>
  <si>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</si>
  <si>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</si>
  <si>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</si>
  <si>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</si>
  <si>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</si>
  <si>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</si>
  <si>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</si>
  <si>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</si>
  <si>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</si>
  <si>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</si>
  <si>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</si>
  <si>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</si>
  <si>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</si>
  <si>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</si>
  <si>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</si>
  <si>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</si>
  <si>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</si>
  <si>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</si>
  <si>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</si>
  <si>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</si>
  <si>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</si>
  <si>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</si>
  <si>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</si>
  <si>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</si>
  <si>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</si>
  <si>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</si>
  <si>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</si>
  <si>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</si>
  <si>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</si>
  <si>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</si>
  <si>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</si>
  <si>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</si>
  <si>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</si>
  <si>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</si>
  <si>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</si>
  <si>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</si>
  <si>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</si>
  <si>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</si>
  <si>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</si>
  <si>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</si>
  <si>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</si>
  <si>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</si>
  <si>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</si>
  <si>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</si>
  <si>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</si>
  <si>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</si>
  <si>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</si>
  <si>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</si>
  <si>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</si>
  <si>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</si>
  <si>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</si>
  <si>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</si>
  <si>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</si>
  <si>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</si>
  <si>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</si>
  <si>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</si>
  <si>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</si>
  <si>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</si>
  <si>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</si>
  <si>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</si>
  <si>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</si>
  <si>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</si>
  <si>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</si>
  <si>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</si>
  <si>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</si>
  <si>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</si>
  <si>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</si>
  <si>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</si>
  <si>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</si>
  <si>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</si>
  <si>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</si>
  <si>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</si>
  <si>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</si>
  <si>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</si>
  <si>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</si>
  <si>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</si>
  <si>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</si>
  <si>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</si>
  <si>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</si>
  <si>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</si>
  <si>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</si>
  <si>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</si>
  <si>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</si>
  <si>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</si>
  <si>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</si>
  <si>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</si>
  <si>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</si>
  <si>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</si>
  <si>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</si>
  <si>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</si>
  <si>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</si>
  <si>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</si>
  <si>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</si>
  <si>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</si>
  <si>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</si>
  <si>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</si>
  <si>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</si>
  <si>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</si>
  <si>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</si>
  <si>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</si>
  <si>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</si>
  <si>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</si>
  <si>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</si>
  <si>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</si>
  <si>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</si>
  <si>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</si>
  <si>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</si>
  <si>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</si>
  <si>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</si>
  <si>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</si>
  <si>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</si>
  <si>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</si>
  <si>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</si>
  <si>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</si>
  <si>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</si>
  <si>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</si>
  <si>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</si>
  <si>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</si>
  <si>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</si>
  <si>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</si>
  <si>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</si>
  <si>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</si>
  <si>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</si>
  <si>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</si>
  <si>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</si>
  <si>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</si>
  <si>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</si>
  <si>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</si>
  <si>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</si>
  <si>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</si>
  <si>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</si>
  <si>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</si>
  <si>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</si>
  <si>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</si>
  <si>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</si>
  <si>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</si>
  <si>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</si>
  <si>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</si>
  <si>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</si>
  <si>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</si>
  <si>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</si>
  <si>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</si>
  <si>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</si>
  <si>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</si>
  <si>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</si>
  <si>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</si>
  <si>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</si>
  <si>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</si>
  <si>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</si>
  <si>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</si>
  <si>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</si>
  <si>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</si>
  <si>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</si>
  <si>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</si>
  <si>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</si>
  <si>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</si>
  <si>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</si>
  <si>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</si>
  <si>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</si>
  <si>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</si>
  <si>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</si>
  <si>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</si>
  <si>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</si>
  <si>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</si>
  <si>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</si>
  <si>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</si>
  <si>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</si>
  <si>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</si>
  <si>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</si>
  <si>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</si>
  <si>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</si>
  <si>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</si>
  <si>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</si>
  <si>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</si>
  <si>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</si>
  <si>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</si>
  <si>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</si>
  <si>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</si>
  <si>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</si>
  <si>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</si>
  <si>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</si>
  <si>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</si>
  <si>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</si>
  <si>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</si>
  <si>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</si>
  <si>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</si>
  <si>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</si>
  <si>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</si>
  <si>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</si>
  <si>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</si>
  <si>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</si>
  <si>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</si>
  <si>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</si>
  <si>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</si>
  <si>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</si>
  <si>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</si>
  <si>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</si>
  <si>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</si>
  <si>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</si>
  <si>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</si>
  <si>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</si>
  <si>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</si>
  <si>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</si>
  <si>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</si>
  <si>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</si>
  <si>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</si>
  <si>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</si>
  <si>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</si>
  <si>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</si>
  <si>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</si>
  <si>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</si>
  <si>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</si>
  <si>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</si>
  <si>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</si>
  <si>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</si>
  <si>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</si>
  <si>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</si>
  <si>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</si>
  <si>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</si>
  <si>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</si>
  <si>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</si>
  <si>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</si>
  <si>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</si>
  <si>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</si>
  <si>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</si>
  <si>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</si>
  <si>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</si>
  <si>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</si>
  <si>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</si>
  <si>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</si>
  <si>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</si>
  <si>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</si>
  <si>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</si>
  <si>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</si>
  <si>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</si>
  <si>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</si>
  <si>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</si>
  <si>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</si>
  <si>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</si>
  <si>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</si>
  <si>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</si>
  <si>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</si>
  <si>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</si>
  <si>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</si>
  <si>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</si>
  <si>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</si>
  <si>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</si>
  <si>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</si>
  <si>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</si>
  <si>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</si>
  <si>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</si>
  <si>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</si>
  <si>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</si>
  <si>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</si>
  <si>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</si>
  <si>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</si>
  <si>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</si>
  <si>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</si>
  <si>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</si>
  <si>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</si>
  <si>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</si>
  <si>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</si>
  <si>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</si>
  <si>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</si>
  <si>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</si>
  <si>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</si>
  <si>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</si>
  <si>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</si>
  <si>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</si>
  <si>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</si>
  <si>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</si>
  <si>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</si>
  <si>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</si>
  <si>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</si>
  <si>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</si>
  <si>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</si>
  <si>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</si>
  <si>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</si>
  <si>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</si>
  <si>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</si>
  <si>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</si>
  <si>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</si>
  <si>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</si>
  <si>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</si>
  <si>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</si>
  <si>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</si>
  <si>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</si>
  <si>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</si>
  <si>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</si>
  <si>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</si>
  <si>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</si>
  <si>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</si>
  <si>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</si>
  <si>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</si>
  <si>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</si>
  <si>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</si>
  <si>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</si>
  <si>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</si>
  <si>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</si>
  <si>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</si>
  <si>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</si>
  <si>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</si>
  <si>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</si>
  <si>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</si>
  <si>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</si>
  <si>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</si>
  <si>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</si>
  <si>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</si>
  <si>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</si>
  <si>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</si>
  <si>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</si>
  <si>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</si>
  <si>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</si>
  <si>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</si>
  <si>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</si>
  <si>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</si>
  <si>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</si>
  <si>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</si>
  <si>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</si>
  <si>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</si>
  <si>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</si>
  <si>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</si>
  <si>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</si>
  <si>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</si>
  <si>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</si>
  <si>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</si>
  <si>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</si>
  <si>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</si>
  <si>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</si>
  <si>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</si>
  <si>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</si>
  <si>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</si>
  <si>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</si>
  <si>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</si>
  <si>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</si>
  <si>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</si>
  <si>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</si>
  <si>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</si>
  <si>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</si>
  <si>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</si>
  <si>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</si>
  <si>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</si>
  <si>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</si>
  <si>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</si>
  <si>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</si>
  <si>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</si>
  <si>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</si>
  <si>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</si>
  <si>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</si>
  <si>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</si>
  <si>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</si>
  <si>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</si>
  <si>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</si>
  <si>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</si>
  <si>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</si>
  <si>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</si>
  <si>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</si>
  <si>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</si>
  <si>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</si>
  <si>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</si>
  <si>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</si>
  <si>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</si>
  <si>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</si>
  <si>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</si>
  <si>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</si>
  <si>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</si>
  <si>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</si>
  <si>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</si>
  <si>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</si>
  <si>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</si>
  <si>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</si>
  <si>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</si>
  <si>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</si>
  <si>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</si>
  <si>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</si>
  <si>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</si>
  <si>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</si>
  <si>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</si>
  <si>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</si>
  <si>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</si>
  <si>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</si>
  <si>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</si>
  <si>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</si>
  <si>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</si>
  <si>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</si>
  <si>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</si>
  <si>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</si>
  <si>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</si>
  <si>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</si>
  <si>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</si>
  <si>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</si>
  <si>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</si>
  <si>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</si>
  <si>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</si>
  <si>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</si>
  <si>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</si>
  <si>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</si>
  <si>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</si>
  <si>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</si>
  <si>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</si>
  <si>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</si>
  <si>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</si>
  <si>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</si>
  <si>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</si>
  <si>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</si>
  <si>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</si>
  <si>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</si>
  <si>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</si>
  <si>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</si>
  <si>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</si>
  <si>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</si>
  <si>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</si>
  <si>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</si>
  <si>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</si>
  <si>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</si>
  <si>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</si>
  <si>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</si>
  <si>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</si>
  <si>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</si>
  <si>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</si>
  <si>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</si>
  <si>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</si>
  <si>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</si>
  <si>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</si>
  <si>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</si>
  <si>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</si>
  <si>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</si>
  <si>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</si>
  <si>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</si>
  <si>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</si>
  <si>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</si>
  <si>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</si>
  <si>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</si>
  <si>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</si>
  <si>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</si>
  <si>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</si>
  <si>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</si>
  <si>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</si>
  <si>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</si>
  <si>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</si>
  <si>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</si>
  <si>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</si>
  <si>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</si>
  <si>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</si>
  <si>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</si>
  <si>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</si>
  <si>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</si>
  <si>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</si>
  <si>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</si>
  <si>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</si>
  <si>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</si>
  <si>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</si>
  <si>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</si>
  <si>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</si>
  <si>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</si>
  <si>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</si>
  <si>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</si>
  <si>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</si>
  <si>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</si>
  <si>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</si>
  <si>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</si>
  <si>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</si>
  <si>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</si>
  <si>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</si>
  <si>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</si>
  <si>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</si>
  <si>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</si>
  <si>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</si>
  <si>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</si>
  <si>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</si>
  <si>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</si>
  <si>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</si>
  <si>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</si>
  <si>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</si>
  <si>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</si>
  <si>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</si>
  <si>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</si>
  <si>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</si>
  <si>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</si>
  <si>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</si>
  <si>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</si>
  <si>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</si>
  <si>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</si>
  <si>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</si>
  <si>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</si>
  <si>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</si>
  <si>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</si>
  <si>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</si>
  <si>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</si>
  <si>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</si>
  <si>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</si>
  <si>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</si>
  <si>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</si>
  <si>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</si>
  <si>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</si>
  <si>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</si>
  <si>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</si>
  <si>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</si>
  <si>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</si>
  <si>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</si>
  <si>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</si>
  <si>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</si>
  <si>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</si>
  <si>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</si>
  <si>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</si>
  <si>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</si>
  <si>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</si>
  <si>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</si>
  <si>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</si>
  <si>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</si>
  <si>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</si>
  <si>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</si>
  <si>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</si>
  <si>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</si>
  <si>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</si>
  <si>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</si>
  <si>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</si>
  <si>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</si>
  <si>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</si>
  <si>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</si>
  <si>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</si>
  <si>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</si>
  <si>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</si>
  <si>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</si>
  <si>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</si>
  <si>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</si>
  <si>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</si>
  <si>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</si>
  <si>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</si>
  <si>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</si>
  <si>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</si>
  <si>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</si>
  <si>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</si>
  <si>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</si>
  <si>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</si>
  <si>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</si>
  <si>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</si>
  <si>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</si>
  <si>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</si>
  <si>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</si>
  <si>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</si>
  <si>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</si>
  <si>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</si>
  <si>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</si>
  <si>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</si>
  <si>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</si>
  <si>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</si>
  <si>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</si>
  <si>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</si>
  <si>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</si>
  <si>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</si>
  <si>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</si>
  <si>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</si>
  <si>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</si>
  <si>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</si>
  <si>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</si>
  <si>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</si>
  <si>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</si>
  <si>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</si>
  <si>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</si>
  <si>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</si>
  <si>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</si>
  <si>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</si>
  <si>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</si>
  <si>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</si>
  <si>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</si>
  <si>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</si>
  <si>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</si>
  <si>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</si>
  <si>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</si>
  <si>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</si>
  <si>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</si>
  <si>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</si>
  <si>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</si>
  <si>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</si>
  <si>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</si>
  <si>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</si>
  <si>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</si>
  <si>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</si>
  <si>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</si>
  <si>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</si>
  <si>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</si>
  <si>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</si>
  <si>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</si>
  <si>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</si>
  <si>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</si>
  <si>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</si>
  <si>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</si>
  <si>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</si>
  <si>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</si>
  <si>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</si>
  <si>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</si>
  <si>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</si>
  <si>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</si>
  <si>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</si>
  <si>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</si>
  <si>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</si>
  <si>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</si>
  <si>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</si>
  <si>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</si>
  <si>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</si>
  <si>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</si>
  <si>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</si>
  <si>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</si>
  <si>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</si>
  <si>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</si>
  <si>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</si>
  <si>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</si>
  <si>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</si>
  <si>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</si>
  <si>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</si>
  <si>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</si>
  <si>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</si>
  <si>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</si>
  <si>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</si>
  <si>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</si>
  <si>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</si>
  <si>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</si>
  <si>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</si>
  <si>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</si>
  <si>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</si>
  <si>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</si>
  <si>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</si>
  <si>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</si>
  <si>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</si>
  <si>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</si>
  <si>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</si>
  <si>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</si>
  <si>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</si>
  <si>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</si>
  <si>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</si>
  <si>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</si>
  <si>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</si>
  <si>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</si>
  <si>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</si>
  <si>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</si>
  <si>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</si>
  <si>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</si>
  <si>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</si>
  <si>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</si>
  <si>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</si>
  <si>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</si>
  <si>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</si>
  <si>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</si>
  <si>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</si>
  <si>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</si>
  <si>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</si>
  <si>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</si>
  <si>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</si>
  <si>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</si>
  <si>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</si>
  <si>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</si>
  <si>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</si>
  <si>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</si>
  <si>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</si>
  <si>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</si>
  <si>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</si>
  <si>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</si>
  <si>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</si>
  <si>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</si>
  <si>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</si>
  <si>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</si>
  <si>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</si>
  <si>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</si>
  <si>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</si>
  <si>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</si>
  <si>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</si>
  <si>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</si>
  <si>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</si>
  <si>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</si>
  <si>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</si>
  <si>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</si>
  <si>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</si>
  <si>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</si>
  <si>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</si>
  <si>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</si>
  <si>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</si>
  <si>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</si>
  <si>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</si>
  <si>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</si>
  <si>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</si>
  <si>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</si>
  <si>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</si>
  <si>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</si>
  <si>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</si>
  <si>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</si>
  <si>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</si>
  <si>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</si>
  <si>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</si>
  <si>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</si>
  <si>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</si>
  <si>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</si>
  <si>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</si>
  <si>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</si>
  <si>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</si>
  <si>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</si>
  <si>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</si>
  <si>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</si>
  <si>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</si>
  <si>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</si>
  <si>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</si>
  <si>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</si>
  <si>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</si>
  <si>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</si>
  <si>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</si>
  <si>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</si>
  <si>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</si>
  <si>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</si>
  <si>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</si>
  <si>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</si>
  <si>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</si>
  <si>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</si>
  <si>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</si>
  <si>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</si>
  <si>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</si>
  <si>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</si>
  <si>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</si>
  <si>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</si>
  <si>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</si>
  <si>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</si>
  <si>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</si>
  <si>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</si>
  <si>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</si>
  <si>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</si>
  <si>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</si>
  <si>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</si>
  <si>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</si>
  <si>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</si>
  <si>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</si>
  <si>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</si>
  <si>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</si>
  <si>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</si>
  <si>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</si>
  <si>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</si>
  <si>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</si>
  <si>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</si>
  <si>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</si>
  <si>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</si>
  <si>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</si>
  <si>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</si>
  <si>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</si>
  <si>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</si>
  <si>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</si>
  <si>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</si>
  <si>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</si>
  <si>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</si>
  <si>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</si>
  <si>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</si>
  <si>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</si>
  <si>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</si>
  <si>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</si>
  <si>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</si>
  <si>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</si>
  <si>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</si>
  <si>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</si>
  <si>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</si>
  <si>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</si>
  <si>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</si>
  <si>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</si>
  <si>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</si>
  <si>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</si>
  <si>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</si>
  <si>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</si>
  <si>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</si>
  <si>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</si>
  <si>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</si>
  <si>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</si>
  <si>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</si>
  <si>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</si>
  <si>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</si>
  <si>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</si>
  <si>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</si>
  <si>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</si>
  <si>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</si>
  <si>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</si>
  <si>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</si>
  <si>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</si>
  <si>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</si>
  <si>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</si>
  <si>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</si>
  <si>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</si>
  <si>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</si>
  <si>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</si>
  <si>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</si>
  <si>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</si>
  <si>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</si>
  <si>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</si>
  <si>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</si>
  <si>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</si>
  <si>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</si>
  <si>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</si>
  <si>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</si>
  <si>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</si>
  <si>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</si>
  <si>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</si>
  <si>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</si>
  <si>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</si>
  <si>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</si>
  <si>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</si>
  <si>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</si>
  <si>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</si>
  <si>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</si>
  <si>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</si>
  <si>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</si>
  <si>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</si>
  <si>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</si>
  <si>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</si>
  <si>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</si>
  <si>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</si>
  <si>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</si>
  <si>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</si>
  <si>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</si>
  <si>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</si>
  <si>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</si>
  <si>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</si>
  <si>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</si>
  <si>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</si>
  <si>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</si>
  <si>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</si>
  <si>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</si>
  <si>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</si>
  <si>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</si>
  <si>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</si>
  <si>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</si>
  <si>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</si>
  <si>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</si>
  <si>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</si>
  <si>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</si>
  <si>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</si>
  <si>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</si>
  <si>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</si>
  <si>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</si>
  <si>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</si>
  <si>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</si>
  <si>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</si>
  <si>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</si>
  <si>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</si>
  <si>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</si>
  <si>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</si>
  <si>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</si>
  <si>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</si>
  <si>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</si>
  <si>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</si>
  <si>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</si>
  <si>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</si>
  <si>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</si>
  <si>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</si>
  <si>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</si>
  <si>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</si>
  <si>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</si>
  <si>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</si>
  <si>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</si>
  <si>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</si>
  <si>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</si>
  <si>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</si>
  <si>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</si>
  <si>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</si>
  <si>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</si>
  <si>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</si>
  <si>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</si>
  <si>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</si>
  <si>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</si>
  <si>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</si>
  <si>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</si>
  <si>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</si>
  <si>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</si>
  <si>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</si>
  <si>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</si>
  <si>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</si>
  <si>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</si>
  <si>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</si>
  <si>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</si>
  <si>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</si>
  <si>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</si>
  <si>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</si>
  <si>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</si>
  <si>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</si>
  <si>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</si>
  <si>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</si>
  <si>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</si>
  <si>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</si>
  <si>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</si>
  <si>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</si>
  <si>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</si>
  <si>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</si>
  <si>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</si>
  <si>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</si>
  <si>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</si>
  <si>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</si>
  <si>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</si>
  <si>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</si>
  <si>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</si>
  <si>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</si>
  <si>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</si>
  <si>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</si>
  <si>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</si>
  <si>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</si>
  <si>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</si>
  <si>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</si>
  <si>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</si>
  <si>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</si>
  <si>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</si>
  <si>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</si>
  <si>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</si>
  <si>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</si>
  <si>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</si>
  <si>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</si>
  <si>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</si>
  <si>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</si>
  <si>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</si>
  <si>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</si>
  <si>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</si>
  <si>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</si>
  <si>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</si>
  <si>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</si>
  <si>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</si>
  <si>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</si>
  <si>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</si>
  <si>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</si>
  <si>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</si>
  <si>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</si>
  <si>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</si>
  <si>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</si>
  <si>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</si>
  <si>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</si>
  <si>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</si>
  <si>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</si>
  <si>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</si>
  <si>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</si>
  <si>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</si>
  <si>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</si>
  <si>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</si>
  <si>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</si>
  <si>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</si>
  <si>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</si>
  <si>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</si>
  <si>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</si>
  <si>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</si>
  <si>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</si>
  <si>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</si>
  <si>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</si>
  <si>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</si>
  <si>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</si>
  <si>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</si>
  <si>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</si>
  <si>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</si>
  <si>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</si>
  <si>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</si>
  <si>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</si>
  <si>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</si>
  <si>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</si>
  <si>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</si>
  <si>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</si>
  <si>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</si>
  <si>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</si>
  <si>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</si>
  <si>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</si>
  <si>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</si>
  <si>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</si>
  <si>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</si>
  <si>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</si>
  <si>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</si>
  <si>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</si>
  <si>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</si>
  <si>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</si>
  <si>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</si>
  <si>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</si>
  <si>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</si>
  <si>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</si>
  <si>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</si>
  <si>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</si>
  <si>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</si>
  <si>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</si>
  <si>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</si>
  <si>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</si>
  <si>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</si>
  <si>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</si>
  <si>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</si>
  <si>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</si>
  <si>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</si>
  <si>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</si>
  <si>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</si>
  <si>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</si>
  <si>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</si>
  <si>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</si>
  <si>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</si>
  <si>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</si>
  <si>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</si>
  <si>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</si>
  <si>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</si>
  <si>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</si>
  <si>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</si>
  <si>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</si>
  <si>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</si>
  <si>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</si>
  <si>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</si>
  <si>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</si>
  <si>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</si>
  <si>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</si>
  <si>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</si>
  <si>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</si>
  <si>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</si>
  <si>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</si>
  <si>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</si>
  <si>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</si>
  <si>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</si>
  <si>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</si>
  <si>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</si>
  <si>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</si>
  <si>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</si>
  <si>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</si>
  <si>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</si>
  <si>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</si>
  <si>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</si>
  <si>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</si>
  <si>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</si>
  <si>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</si>
  <si>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</si>
  <si>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</si>
  <si>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</si>
  <si>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</si>
  <si>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</si>
  <si>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</si>
  <si>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</si>
  <si>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</si>
  <si>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</si>
  <si>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</si>
  <si>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</si>
  <si>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</si>
  <si>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</si>
  <si>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</si>
  <si>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</si>
  <si>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</si>
  <si>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</si>
  <si>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</si>
  <si>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</si>
  <si>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</si>
  <si>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</si>
  <si>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</si>
  <si>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</si>
  <si>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</si>
  <si>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</si>
  <si>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</si>
  <si>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</si>
  <si>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</si>
  <si>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</si>
  <si>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</si>
  <si>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</si>
  <si>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</si>
  <si>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</si>
  <si>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</si>
  <si>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</si>
  <si>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</si>
  <si>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</si>
  <si>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</si>
  <si>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</si>
  <si>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</si>
  <si>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</si>
  <si>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</si>
  <si>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</si>
  <si>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</si>
  <si>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</si>
  <si>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</si>
  <si>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</si>
  <si>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</si>
  <si>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</si>
  <si>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</si>
  <si>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</si>
  <si>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</si>
  <si>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</si>
  <si>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</si>
  <si>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</si>
  <si>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</si>
  <si>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</si>
  <si>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</si>
  <si>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</si>
  <si>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</si>
  <si>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</si>
  <si>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</si>
  <si>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</si>
  <si>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</si>
  <si>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</si>
  <si>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</si>
  <si>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</si>
  <si>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</si>
  <si>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</si>
  <si>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</si>
  <si>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</si>
  <si>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</si>
  <si>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</si>
  <si>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</si>
  <si>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</si>
  <si>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</si>
  <si>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</si>
  <si>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</si>
  <si>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</si>
  <si>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</si>
  <si>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</si>
  <si>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</si>
  <si>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</si>
  <si>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</si>
  <si>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</si>
  <si>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</si>
  <si>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</si>
  <si>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</si>
  <si>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</si>
  <si>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</si>
  <si>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</si>
  <si>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</si>
  <si>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</si>
  <si>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</si>
  <si>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</si>
  <si>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</si>
  <si>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</si>
  <si>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</si>
  <si>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</si>
  <si>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</si>
  <si>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</si>
  <si>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</si>
  <si>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</si>
  <si>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</si>
  <si>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</si>
  <si>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</si>
  <si>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</si>
  <si>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</si>
  <si>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</si>
  <si>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</si>
  <si>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</si>
  <si>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</si>
  <si>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</si>
  <si>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</si>
  <si>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</si>
  <si>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</si>
  <si>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</si>
  <si>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</si>
  <si>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</si>
  <si>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</si>
  <si>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</si>
  <si>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</si>
  <si>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</si>
  <si>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</si>
  <si>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</si>
  <si>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</si>
  <si>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</si>
  <si>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</si>
  <si>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</si>
  <si>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</si>
  <si>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</si>
  <si>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</si>
  <si>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</si>
  <si>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</si>
  <si>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</si>
  <si>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</si>
  <si>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</si>
  <si>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</si>
  <si>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</si>
  <si>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</si>
  <si>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</si>
  <si>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</si>
  <si>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</si>
  <si>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</si>
  <si>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</si>
  <si>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</si>
  <si>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</si>
  <si>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</si>
  <si>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</si>
  <si>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</si>
  <si>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</si>
  <si>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</si>
  <si>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</si>
  <si>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</si>
  <si>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</si>
  <si>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</si>
  <si>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</si>
  <si>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</si>
  <si>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</si>
  <si>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</si>
  <si>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</si>
  <si>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</si>
  <si>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</si>
  <si>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</si>
  <si>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</si>
  <si>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</si>
  <si>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</si>
  <si>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</si>
  <si>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</si>
  <si>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</si>
  <si>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</si>
  <si>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</si>
  <si>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</si>
  <si>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</si>
  <si>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</si>
  <si>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</si>
  <si>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</si>
  <si>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</si>
  <si>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</si>
  <si>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</si>
  <si>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</si>
  <si>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</si>
  <si>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</si>
  <si>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</si>
  <si>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</si>
  <si>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</si>
  <si>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</si>
  <si>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</si>
  <si>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</si>
  <si>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</si>
  <si>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</si>
  <si>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</si>
  <si>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</si>
  <si>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</si>
  <si>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</si>
  <si>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</si>
  <si>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</si>
  <si>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</si>
  <si>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</si>
  <si>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</si>
  <si>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</si>
  <si>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</si>
  <si>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</si>
  <si>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</si>
  <si>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</si>
  <si>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</si>
  <si>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</si>
  <si>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</si>
  <si>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</si>
  <si>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</si>
  <si>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</si>
  <si>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</si>
  <si>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</si>
  <si>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</si>
  <si>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</si>
  <si>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</si>
  <si>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</si>
  <si>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</si>
  <si>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</si>
  <si>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</si>
  <si>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</si>
  <si>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</si>
  <si>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</si>
  <si>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</si>
  <si>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</si>
  <si>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</si>
  <si>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</si>
  <si>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</si>
  <si>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</si>
  <si>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</si>
  <si>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</si>
  <si>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</si>
  <si>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</si>
  <si>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</si>
  <si>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</si>
  <si>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</si>
  <si>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</si>
  <si>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</si>
  <si>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</si>
  <si>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</si>
  <si>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</si>
  <si>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</si>
  <si>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</si>
  <si>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</si>
  <si>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</si>
  <si>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</si>
  <si>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</si>
  <si>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</si>
  <si>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</si>
  <si>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</si>
  <si>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</si>
  <si>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</si>
  <si>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</si>
  <si>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</si>
  <si>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</si>
  <si>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</si>
  <si>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</si>
  <si>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</si>
  <si>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</si>
  <si>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</si>
  <si>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</si>
  <si>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</si>
  <si>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</si>
  <si>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</si>
  <si>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</si>
  <si>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</si>
  <si>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</si>
  <si>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</si>
  <si>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</si>
  <si>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</si>
  <si>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</si>
  <si>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</si>
  <si>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</si>
  <si>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</si>
  <si>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</si>
  <si>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</si>
  <si>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</si>
  <si>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</si>
  <si>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</si>
  <si>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</si>
  <si>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</si>
  <si>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</si>
  <si>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</si>
  <si>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</si>
  <si>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</si>
  <si>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</si>
  <si>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</si>
  <si>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</si>
  <si>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</si>
  <si>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</si>
  <si>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</si>
  <si>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</si>
  <si>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</si>
  <si>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</si>
  <si>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</si>
  <si>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</si>
  <si>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</si>
  <si>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</si>
  <si>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</si>
  <si>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</si>
  <si>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</si>
  <si>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</si>
  <si>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</si>
  <si>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</si>
  <si>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</si>
  <si>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</si>
  <si>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</si>
  <si>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</si>
  <si>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</si>
  <si>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</si>
  <si>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</si>
  <si>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</si>
  <si>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</si>
  <si>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</si>
  <si>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</si>
  <si>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</si>
  <si>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</si>
  <si>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</si>
  <si>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</si>
  <si>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</si>
  <si>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</si>
  <si>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</si>
  <si>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</si>
  <si>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</si>
  <si>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</si>
  <si>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</si>
  <si>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</si>
  <si>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</si>
  <si>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</si>
  <si>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</si>
  <si>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</si>
  <si>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</si>
  <si>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</si>
  <si>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</si>
  <si>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</si>
  <si>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</si>
  <si>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</si>
  <si>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</si>
  <si>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</si>
  <si>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</si>
  <si>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</si>
  <si>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</si>
  <si>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</si>
  <si>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</si>
  <si>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</si>
  <si>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</si>
  <si>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</si>
  <si>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</si>
  <si>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</si>
  <si>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</si>
  <si>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</si>
  <si>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</si>
  <si>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</si>
  <si>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</si>
  <si>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</si>
  <si>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</si>
  <si>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</si>
  <si>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</si>
  <si>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</si>
  <si>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</si>
  <si>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</si>
  <si>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</si>
  <si>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</si>
  <si>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</si>
  <si>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</si>
  <si>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</si>
  <si>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</si>
  <si>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</si>
  <si>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</si>
  <si>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</si>
  <si>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</si>
  <si>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</si>
  <si>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</si>
  <si>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</si>
  <si>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</si>
  <si>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</si>
  <si>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</si>
  <si>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</si>
  <si>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</si>
  <si>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</si>
  <si>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</si>
  <si>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</si>
  <si>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</si>
  <si>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</si>
  <si>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</si>
  <si>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</si>
  <si>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</si>
  <si>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</si>
  <si>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</si>
  <si>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</si>
  <si>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</si>
  <si>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</si>
  <si>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</si>
  <si>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</si>
  <si>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</si>
  <si>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</si>
  <si>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</si>
  <si>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</si>
  <si>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</si>
  <si>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</si>
  <si>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</si>
  <si>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</si>
  <si>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</si>
  <si>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</si>
  <si>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</si>
  <si>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</si>
  <si>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</si>
  <si>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</si>
  <si>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</si>
  <si>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</si>
  <si>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</si>
  <si>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</si>
  <si>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</si>
  <si>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</si>
  <si>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</si>
  <si>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</si>
  <si>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</si>
  <si>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</si>
  <si>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</si>
  <si>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</si>
  <si>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</si>
  <si>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</si>
  <si>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</si>
  <si>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</si>
  <si>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</si>
  <si>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</si>
  <si>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</si>
  <si>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</si>
  <si>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</si>
  <si>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</si>
  <si>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</si>
  <si>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</si>
  <si>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</si>
  <si>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</si>
  <si>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</si>
  <si>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</si>
  <si>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</si>
  <si>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</si>
  <si>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</si>
  <si>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</si>
  <si>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</si>
  <si>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</si>
  <si>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</si>
  <si>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</si>
  <si>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</si>
  <si>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</si>
  <si>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</si>
  <si>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</si>
  <si>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</si>
  <si>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</si>
  <si>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</si>
  <si>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</si>
  <si>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</si>
  <si>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</si>
  <si>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</si>
  <si>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</si>
  <si>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</si>
  <si>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</si>
  <si>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</si>
  <si>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</si>
  <si>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</si>
  <si>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</si>
  <si>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</si>
  <si>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</si>
  <si>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</si>
  <si>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</si>
  <si>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</si>
  <si>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</si>
  <si>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</si>
  <si>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</si>
  <si>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</si>
  <si>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</si>
  <si>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</si>
  <si>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</si>
  <si>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</si>
  <si>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</si>
  <si>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</si>
  <si>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</si>
  <si>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</si>
  <si>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</si>
  <si>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</si>
  <si>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</si>
  <si>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</si>
  <si>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</si>
  <si>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</si>
  <si>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</si>
  <si>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</si>
  <si>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</si>
  <si>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</si>
  <si>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</si>
  <si>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</si>
  <si>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</si>
  <si>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</si>
  <si>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</si>
  <si>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</si>
  <si>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</si>
  <si>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</si>
  <si>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</si>
  <si>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</si>
  <si>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</si>
  <si>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</si>
  <si>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</si>
  <si>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</si>
  <si>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</si>
  <si>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</si>
  <si>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</si>
  <si>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</si>
  <si>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</si>
  <si>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</si>
  <si>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</si>
  <si>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</si>
  <si>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</si>
  <si>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</si>
  <si>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</si>
  <si>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</si>
  <si>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</si>
  <si>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</si>
  <si>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</si>
  <si>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</si>
  <si>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</si>
  <si>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</si>
  <si>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</si>
  <si>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</si>
  <si>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</si>
  <si>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</si>
  <si>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</si>
  <si>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</si>
  <si>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</si>
  <si>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</si>
  <si>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</si>
  <si>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</si>
  <si>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</si>
  <si>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</si>
  <si>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</si>
  <si>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</si>
  <si>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</si>
  <si>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</si>
  <si>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</si>
  <si>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</si>
  <si>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</si>
  <si>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</si>
  <si>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</si>
  <si>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</si>
  <si>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</si>
  <si>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</si>
  <si>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</si>
  <si>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</si>
  <si>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</si>
  <si>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</si>
  <si>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</si>
  <si>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</si>
  <si>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</si>
  <si>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</si>
  <si>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</si>
  <si>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</si>
  <si>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</si>
  <si>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</si>
  <si>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</si>
  <si>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</si>
  <si>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</si>
  <si>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</si>
  <si>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</si>
  <si>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</si>
  <si>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</si>
  <si>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</si>
  <si>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</si>
  <si>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</si>
  <si>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</si>
  <si>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</si>
  <si>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</si>
  <si>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</si>
  <si>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</si>
  <si>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</si>
  <si>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</si>
  <si>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</si>
  <si>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</si>
  <si>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</si>
  <si>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</si>
  <si>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</si>
  <si>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</si>
  <si>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</si>
  <si>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</si>
  <si>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</si>
  <si>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</si>
  <si>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</si>
  <si>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</si>
  <si>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</si>
  <si>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</si>
  <si>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</si>
  <si>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</si>
  <si>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</si>
  <si>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</si>
  <si>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</si>
  <si>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</si>
  <si>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</si>
  <si>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</si>
  <si>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</si>
  <si>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</si>
  <si>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</si>
  <si>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</si>
  <si>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</si>
  <si>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</si>
  <si>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</si>
  <si>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</si>
  <si>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</si>
  <si>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</si>
  <si>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</si>
  <si>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</si>
  <si>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</si>
  <si>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</si>
  <si>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</si>
  <si>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</si>
  <si>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</si>
  <si>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</si>
  <si>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</si>
  <si>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</si>
  <si>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</si>
  <si>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</si>
  <si>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</si>
  <si>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</si>
  <si>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</si>
  <si>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</si>
  <si>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</si>
  <si>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</si>
  <si>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</si>
  <si>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</si>
  <si>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</si>
  <si>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</si>
  <si>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</si>
  <si>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</si>
  <si>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</si>
  <si>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</si>
  <si>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</si>
  <si>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</si>
  <si>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</si>
  <si>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</si>
  <si>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</si>
  <si>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</si>
  <si>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</si>
  <si>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</si>
  <si>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</si>
  <si>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</si>
  <si>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</si>
  <si>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</si>
  <si>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</si>
  <si>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</si>
  <si>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</si>
  <si>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</si>
  <si>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</si>
  <si>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</si>
  <si>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</si>
  <si>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</si>
  <si>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</si>
  <si>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</si>
  <si>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</si>
  <si>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</si>
  <si>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</si>
  <si>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</si>
  <si>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</si>
  <si>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</si>
  <si>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</si>
  <si>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</si>
  <si>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</si>
  <si>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</si>
  <si>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</si>
  <si>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</si>
  <si>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</si>
  <si>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</si>
  <si>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</si>
  <si>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</si>
  <si>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</si>
  <si>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</si>
  <si>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</si>
  <si>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</si>
  <si>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</si>
  <si>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</si>
  <si>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</si>
  <si>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</si>
  <si>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</si>
  <si>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</si>
  <si>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</si>
  <si>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</si>
  <si>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</si>
  <si>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</si>
  <si>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</si>
  <si>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</si>
  <si>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</si>
  <si>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</si>
  <si>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</si>
  <si>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</si>
  <si>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</si>
  <si>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</si>
  <si>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</si>
  <si>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</si>
  <si>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</si>
  <si>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</si>
  <si>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</si>
  <si>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</si>
  <si>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</si>
  <si>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</si>
  <si>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</si>
  <si>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</si>
  <si>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</si>
  <si>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</si>
  <si>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</si>
  <si>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</si>
  <si>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</si>
  <si>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</si>
  <si>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</si>
  <si>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</si>
  <si>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</si>
  <si>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</si>
  <si>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</si>
  <si>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</si>
  <si>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</si>
  <si>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</si>
  <si>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</si>
  <si>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</si>
  <si>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</si>
  <si>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</si>
  <si>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</si>
  <si>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</si>
  <si>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</si>
  <si>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</si>
  <si>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</si>
  <si>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</si>
  <si>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</si>
  <si>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</si>
  <si>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</si>
  <si>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</si>
  <si>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</si>
  <si>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</si>
  <si>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</si>
  <si>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</si>
  <si>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</si>
  <si>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</si>
  <si>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</si>
  <si>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</si>
  <si>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</si>
  <si>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</si>
  <si>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</si>
  <si>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</si>
  <si>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</si>
  <si>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</si>
  <si>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</si>
  <si>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</si>
  <si>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</si>
  <si>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</si>
  <si>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</si>
  <si>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</si>
  <si>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</si>
  <si>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</si>
  <si>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</si>
  <si>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</si>
  <si>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</si>
  <si>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</si>
  <si>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</si>
  <si>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</si>
  <si>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</si>
  <si>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</si>
  <si>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</si>
  <si>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</si>
  <si>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</si>
  <si>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</si>
  <si>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</si>
  <si>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</si>
  <si>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</si>
  <si>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</si>
  <si>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</si>
  <si>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</si>
  <si>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</si>
  <si>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</si>
  <si>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</si>
  <si>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</si>
  <si>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</si>
  <si>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</si>
  <si>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</si>
  <si>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</si>
  <si>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</si>
  <si>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</si>
  <si>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</si>
  <si>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</si>
  <si>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</si>
  <si>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</si>
  <si>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</si>
  <si>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</si>
  <si>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</si>
  <si>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</si>
  <si>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</si>
  <si>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</si>
  <si>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</si>
  <si>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</si>
  <si>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</si>
  <si>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</si>
  <si>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</si>
  <si>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</si>
  <si>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</si>
  <si>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</si>
  <si>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</si>
  <si>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</si>
  <si>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</si>
  <si>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</si>
  <si>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</si>
  <si>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</si>
  <si>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</si>
  <si>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</si>
  <si>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</si>
  <si>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</si>
  <si>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</si>
  <si>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</si>
  <si>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</si>
  <si>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</si>
  <si>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</si>
  <si>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</si>
  <si>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</si>
  <si>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</si>
  <si>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</si>
  <si>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</si>
  <si>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</si>
  <si>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</si>
  <si>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</si>
  <si>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</si>
  <si>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</si>
  <si>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</si>
  <si>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</si>
  <si>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</si>
  <si>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</si>
  <si>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</si>
  <si>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</si>
  <si>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</si>
  <si>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</si>
  <si>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</si>
  <si>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</si>
  <si>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</si>
  <si>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</si>
  <si>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</si>
  <si>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</si>
  <si>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</si>
  <si>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</si>
  <si>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</si>
  <si>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</si>
  <si>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</si>
  <si>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</si>
  <si>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</si>
  <si>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</si>
  <si>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</si>
  <si>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</si>
  <si>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</si>
  <si>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</si>
  <si>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</si>
  <si>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</si>
  <si>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</si>
  <si>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</si>
  <si>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</si>
  <si>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</si>
  <si>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</si>
  <si>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</si>
  <si>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</si>
  <si>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</si>
  <si>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</si>
  <si>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</si>
  <si>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</si>
  <si>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</si>
  <si>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</si>
  <si>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</si>
  <si>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</si>
  <si>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</si>
  <si>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</si>
  <si>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</si>
  <si>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</si>
  <si>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</si>
  <si>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</si>
  <si>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</si>
  <si>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</si>
  <si>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</si>
  <si>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</si>
  <si>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</si>
  <si>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</si>
  <si>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</si>
  <si>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</si>
  <si>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</si>
  <si>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</si>
  <si>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</si>
  <si>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</si>
  <si>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</si>
  <si>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</si>
  <si>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</si>
  <si>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</si>
  <si>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</si>
  <si>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</si>
  <si>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</si>
  <si>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</si>
  <si>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</si>
  <si>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</si>
  <si>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</si>
  <si>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</si>
  <si>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</si>
  <si>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</si>
  <si>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</si>
  <si>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</si>
  <si>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</si>
  <si>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</si>
  <si>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</si>
  <si>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</si>
  <si>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</si>
  <si>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</si>
  <si>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</si>
  <si>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</si>
  <si>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</si>
  <si>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</si>
  <si>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</si>
  <si>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</si>
  <si>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</si>
  <si>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</si>
  <si>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</si>
  <si>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</si>
  <si>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</si>
  <si>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</si>
  <si>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</si>
  <si>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</si>
  <si>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</si>
  <si>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</si>
  <si>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</si>
  <si>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</si>
  <si>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</si>
  <si>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</si>
  <si>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</si>
  <si>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</si>
  <si>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</si>
  <si>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</si>
  <si>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</si>
  <si>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</si>
  <si>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</si>
  <si>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</si>
  <si>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</si>
  <si>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</si>
  <si>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</si>
  <si>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</si>
  <si>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</si>
  <si>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</si>
  <si>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</si>
  <si>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</si>
  <si>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</si>
  <si>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</si>
  <si>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</si>
  <si>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</si>
  <si>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</si>
  <si>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</si>
  <si>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</si>
  <si>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</si>
  <si>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</si>
  <si>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</si>
  <si>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</si>
  <si>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</si>
  <si>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</si>
  <si>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</si>
  <si>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</si>
  <si>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</si>
  <si>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</si>
  <si>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</si>
  <si>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</si>
  <si>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</si>
  <si>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</si>
  <si>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</si>
  <si>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</si>
  <si>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</si>
  <si>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</si>
  <si>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</si>
  <si>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</si>
  <si>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</si>
  <si>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</si>
  <si>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</si>
  <si>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</si>
  <si>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</si>
  <si>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</si>
  <si>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</si>
  <si>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</si>
  <si>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</si>
  <si>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</si>
  <si>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</si>
  <si>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</si>
  <si>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</si>
  <si>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</si>
  <si>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</si>
  <si>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</si>
  <si>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</si>
  <si>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</si>
  <si>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</si>
  <si>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</si>
  <si>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</si>
  <si>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</si>
  <si>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</si>
  <si>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</si>
  <si>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</si>
  <si>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</si>
  <si>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</si>
  <si>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</si>
  <si>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</si>
  <si>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</si>
  <si>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</si>
  <si>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</si>
  <si>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</si>
  <si>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</si>
  <si>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</si>
  <si>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</si>
  <si>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</si>
  <si>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</si>
  <si>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</si>
  <si>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</si>
  <si>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</si>
  <si>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</si>
  <si>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</si>
  <si>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</si>
  <si>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</si>
  <si>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</si>
  <si>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</si>
  <si>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</si>
  <si>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</si>
  <si>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</si>
  <si>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</si>
  <si>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</si>
  <si>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</si>
  <si>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</si>
  <si>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</si>
  <si>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</si>
  <si>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</si>
  <si>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</si>
  <si>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</si>
  <si>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</si>
  <si>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</si>
  <si>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</si>
  <si>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</si>
  <si>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</si>
  <si>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</si>
  <si>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</si>
  <si>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</si>
  <si>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</si>
  <si>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</si>
  <si>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</si>
  <si>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</si>
  <si>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</si>
  <si>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</si>
  <si>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</si>
  <si>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</si>
  <si>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</si>
  <si>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</si>
  <si>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</si>
  <si>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</si>
  <si>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</si>
  <si>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</si>
  <si>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</si>
  <si>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</si>
  <si>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</si>
  <si>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</si>
  <si>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</si>
  <si>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</si>
  <si>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</si>
  <si>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</si>
  <si>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</si>
  <si>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</si>
  <si>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</si>
  <si>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</si>
  <si>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</si>
  <si>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</si>
  <si>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</si>
  <si>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</si>
  <si>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</si>
  <si>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</si>
  <si>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</si>
  <si>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</si>
  <si>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</si>
  <si>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</si>
  <si>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</si>
  <si>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</si>
  <si>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</si>
  <si>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</si>
  <si>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</si>
  <si>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</si>
  <si>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</si>
  <si>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</si>
  <si>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</si>
  <si>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</si>
  <si>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</si>
  <si>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</si>
  <si>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</si>
  <si>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</si>
  <si>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</si>
  <si>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</si>
  <si>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</si>
  <si>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</si>
  <si>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</si>
  <si>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</si>
  <si>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</si>
  <si>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</si>
  <si>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</si>
  <si>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</si>
  <si>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</si>
  <si>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</si>
  <si>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</si>
  <si>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</si>
  <si>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</si>
  <si>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</si>
  <si>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</si>
  <si>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</si>
  <si>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</si>
  <si>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</si>
  <si>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</si>
  <si>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</si>
  <si>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</si>
  <si>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</si>
  <si>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</si>
  <si>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</si>
  <si>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</si>
  <si>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</si>
  <si>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</si>
  <si>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</si>
  <si>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</si>
  <si>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</si>
  <si>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</si>
  <si>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</si>
  <si>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</si>
  <si>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</si>
  <si>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</si>
  <si>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</si>
  <si>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</si>
  <si>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</si>
  <si>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</si>
  <si>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</si>
  <si>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</si>
  <si>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</si>
  <si>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</si>
  <si>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</si>
  <si>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</si>
  <si>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</si>
  <si>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</si>
  <si>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</si>
  <si>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</si>
  <si>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</si>
  <si>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</si>
  <si>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</si>
  <si>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</si>
  <si>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</si>
  <si>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</si>
  <si>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</si>
  <si>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</si>
  <si>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</si>
  <si>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</si>
  <si>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</si>
  <si>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</si>
  <si>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</si>
  <si>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</si>
  <si>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</si>
  <si>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</si>
  <si>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</si>
  <si>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</si>
  <si>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</si>
  <si>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</si>
  <si>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</si>
  <si>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</si>
  <si>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</si>
  <si>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</si>
  <si>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</si>
  <si>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</si>
  <si>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</si>
  <si>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</si>
  <si>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</si>
  <si>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</si>
  <si>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</si>
  <si>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</si>
  <si>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</si>
  <si>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</si>
  <si>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</si>
  <si>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</si>
  <si>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</si>
  <si>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</si>
  <si>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</si>
  <si>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</si>
  <si>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</si>
  <si>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</si>
  <si>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</si>
  <si>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</si>
  <si>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</si>
  <si>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</si>
  <si>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</si>
  <si>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</si>
  <si>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</si>
  <si>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</si>
  <si>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</si>
  <si>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</si>
  <si>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</si>
  <si>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</si>
  <si>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</si>
  <si>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</si>
  <si>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</si>
  <si>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</si>
  <si>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</si>
  <si>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</si>
  <si>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</si>
  <si>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</si>
  <si>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</si>
  <si>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</si>
  <si>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</si>
  <si>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</si>
  <si>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</si>
  <si>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</si>
  <si>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</si>
  <si>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</si>
  <si>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</si>
  <si>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</si>
  <si>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</si>
  <si>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</si>
  <si>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</si>
  <si>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</si>
  <si>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</si>
  <si>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</si>
  <si>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</si>
  <si>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</si>
  <si>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</si>
  <si>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</si>
  <si>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</si>
  <si>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</si>
  <si>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</si>
  <si>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</si>
  <si>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</si>
  <si>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</si>
  <si>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</si>
  <si>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</si>
  <si>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</si>
  <si>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</si>
  <si>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</si>
  <si>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</si>
  <si>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</si>
  <si>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</si>
  <si>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</si>
  <si>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</si>
  <si>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</si>
  <si>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</si>
  <si>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</si>
  <si>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</si>
  <si>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</si>
  <si>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</si>
  <si>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</si>
  <si>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</si>
  <si>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</si>
  <si>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</si>
  <si>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</si>
  <si>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</si>
  <si>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</si>
  <si>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</si>
  <si>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</si>
  <si>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</si>
  <si>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</si>
  <si>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</si>
  <si>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</si>
  <si>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</si>
  <si>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</si>
  <si>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</si>
  <si>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</si>
  <si>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</si>
  <si>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</si>
  <si>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</si>
  <si>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</si>
  <si>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</si>
  <si>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</si>
  <si>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</si>
  <si>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</si>
  <si>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</si>
  <si>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</si>
  <si>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</si>
  <si>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</si>
  <si>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</si>
  <si>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</si>
  <si>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</si>
  <si>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</si>
  <si>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</si>
  <si>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</si>
  <si>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</si>
  <si>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</si>
  <si>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</si>
  <si>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</si>
  <si>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</si>
  <si>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</si>
  <si>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</si>
  <si>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</si>
  <si>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</si>
  <si>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</si>
  <si>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</si>
  <si>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</si>
  <si>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</si>
  <si>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</si>
  <si>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</si>
  <si>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</si>
  <si>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</si>
  <si>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</si>
  <si>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</si>
  <si>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</si>
  <si>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</si>
  <si>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</si>
  <si>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</si>
  <si>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</si>
  <si>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</si>
  <si>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</si>
  <si>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</si>
  <si>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</si>
  <si>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</si>
  <si>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</si>
  <si>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</si>
  <si>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</si>
  <si>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</si>
  <si>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</si>
  <si>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</si>
  <si>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</si>
  <si>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</si>
  <si>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</si>
  <si>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</si>
  <si>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</si>
  <si>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</si>
  <si>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</si>
  <si>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</si>
  <si>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</si>
  <si>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</si>
  <si>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</si>
  <si>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</si>
  <si>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</si>
  <si>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</si>
  <si>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</si>
  <si>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</si>
  <si>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</si>
  <si>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</si>
  <si>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</si>
  <si>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</si>
  <si>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</si>
  <si>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</si>
  <si>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</si>
  <si>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</si>
  <si>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</si>
  <si>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</si>
  <si>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</si>
  <si>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</si>
  <si>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</si>
  <si>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</si>
  <si>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</si>
  <si>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</si>
  <si>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</si>
  <si>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</si>
  <si>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</si>
  <si>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</si>
  <si>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</si>
  <si>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</si>
  <si>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</si>
  <si>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</si>
  <si>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</si>
  <si>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</si>
  <si>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</si>
  <si>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</si>
  <si>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</si>
  <si>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</si>
  <si>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</si>
  <si>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</si>
  <si>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</si>
  <si>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</si>
  <si>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</si>
  <si>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</si>
  <si>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</si>
  <si>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</si>
  <si>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</si>
  <si>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</si>
  <si>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</si>
  <si>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</si>
  <si>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</si>
  <si>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</si>
  <si>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</si>
  <si>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</si>
  <si>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</si>
  <si>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</si>
  <si>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</si>
  <si>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</si>
  <si>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</si>
  <si>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</si>
  <si>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</si>
  <si>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</si>
  <si>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</si>
  <si>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</si>
  <si>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</si>
  <si>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</si>
  <si>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</si>
  <si>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</si>
  <si>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</si>
  <si>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</si>
  <si>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</si>
  <si>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</si>
  <si>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</si>
  <si>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</si>
  <si>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</si>
  <si>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</si>
  <si>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</si>
  <si>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</si>
  <si>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</si>
  <si>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</si>
  <si>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</si>
  <si>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</si>
  <si>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</si>
  <si>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</si>
  <si>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</si>
  <si>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</si>
  <si>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</si>
  <si>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</si>
  <si>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</si>
  <si>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</si>
  <si>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</si>
  <si>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</si>
  <si>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</si>
  <si>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</si>
  <si>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</si>
  <si>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</si>
  <si>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</si>
  <si>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</si>
  <si>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</si>
  <si>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</si>
  <si>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</si>
  <si>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</si>
  <si>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</si>
  <si>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</si>
  <si>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</si>
  <si>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</si>
  <si>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</si>
  <si>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</si>
  <si>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</si>
  <si>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</si>
  <si>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</si>
  <si>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</si>
  <si>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</si>
  <si>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</si>
  <si>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</si>
  <si>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</si>
  <si>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</si>
  <si>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</si>
  <si>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</si>
  <si>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</si>
  <si>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</si>
  <si>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</si>
  <si>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</si>
  <si>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</si>
  <si>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</si>
  <si>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</si>
  <si>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</si>
  <si>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</si>
  <si>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</si>
  <si>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</si>
  <si>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</si>
  <si>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</si>
  <si>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</si>
  <si>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</si>
  <si>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</si>
  <si>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</si>
  <si>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</si>
  <si>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</si>
  <si>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</si>
  <si>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</si>
  <si>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</si>
  <si>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</si>
  <si>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</si>
  <si>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</si>
  <si>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</si>
  <si>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</si>
  <si>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</si>
  <si>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</si>
  <si>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</si>
  <si>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</si>
  <si>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</si>
  <si>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</si>
  <si>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</si>
  <si>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</si>
  <si>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</si>
  <si>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</si>
  <si>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</si>
  <si>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</si>
  <si>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</si>
  <si>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</si>
  <si>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</si>
  <si>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</si>
  <si>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</si>
  <si>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</si>
  <si>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</si>
  <si>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</si>
  <si>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</si>
  <si>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</si>
  <si>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</si>
  <si>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</si>
  <si>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</si>
  <si>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</si>
  <si>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</si>
  <si>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</si>
  <si>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</si>
  <si>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</si>
  <si>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</si>
  <si>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</si>
  <si>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</si>
  <si>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</si>
  <si>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</si>
  <si>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</si>
  <si>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</si>
  <si>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</si>
  <si>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</si>
  <si>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</si>
  <si>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</si>
  <si>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</si>
  <si>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</si>
  <si>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</si>
  <si>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</si>
  <si>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</si>
  <si>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</si>
  <si>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</si>
  <si>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</si>
  <si>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</si>
  <si>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</si>
  <si>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</si>
  <si>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</si>
  <si>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</si>
  <si>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</si>
  <si>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</si>
  <si>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</si>
  <si>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</si>
  <si>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</si>
  <si>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</si>
  <si>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</si>
  <si>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</si>
  <si>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</si>
  <si>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</si>
  <si>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</si>
  <si>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</si>
  <si>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</si>
  <si>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</si>
  <si>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</si>
  <si>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</si>
  <si>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</si>
  <si>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</si>
  <si>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</si>
  <si>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</si>
  <si>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</si>
  <si>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</si>
  <si>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</si>
  <si>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</si>
  <si>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</si>
  <si>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</si>
  <si>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</si>
  <si>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</si>
  <si>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</si>
  <si>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</si>
  <si>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</si>
  <si>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</si>
  <si>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</si>
  <si>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</si>
  <si>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</si>
  <si>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</si>
  <si>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</si>
  <si>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</si>
  <si>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</si>
  <si>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</si>
  <si>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</si>
  <si>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</si>
  <si>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</si>
  <si>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</si>
  <si>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</si>
  <si>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</si>
  <si>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</si>
  <si>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</si>
  <si>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</si>
  <si>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</si>
  <si>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</si>
  <si>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</si>
  <si>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</si>
  <si>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</si>
  <si>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</si>
  <si>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</si>
  <si>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</si>
  <si>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</si>
  <si>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</si>
  <si>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</si>
  <si>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</si>
  <si>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</si>
  <si>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</si>
  <si>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</si>
  <si>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</si>
  <si>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</si>
  <si>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</si>
  <si>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</si>
  <si>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</si>
  <si>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</si>
  <si>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</si>
  <si>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</si>
  <si>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</si>
  <si>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</si>
  <si>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</si>
  <si>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</si>
  <si>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</si>
  <si>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</si>
  <si>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</si>
  <si>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</si>
  <si>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</si>
  <si>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</si>
  <si>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</si>
  <si>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</si>
  <si>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</si>
  <si>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</si>
  <si>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</si>
  <si>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</si>
  <si>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</si>
  <si>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</si>
  <si>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</si>
  <si>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</si>
  <si>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</si>
  <si>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</si>
  <si>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</si>
  <si>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</si>
  <si>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</si>
  <si>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</si>
  <si>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</si>
  <si>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</si>
  <si>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</si>
  <si>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</si>
  <si>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</si>
  <si>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</si>
  <si>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</si>
  <si>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</si>
  <si>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</si>
  <si>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</si>
  <si>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</si>
  <si>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</si>
  <si>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</si>
  <si>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</si>
  <si>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</si>
  <si>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</si>
  <si>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</si>
  <si>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</si>
  <si>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</si>
  <si>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</si>
  <si>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</si>
  <si>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</si>
  <si>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</si>
  <si>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</si>
  <si>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</si>
  <si>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</si>
  <si>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</si>
  <si>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</si>
  <si>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</si>
  <si>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</si>
  <si>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</si>
  <si>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</si>
  <si>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</si>
  <si>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</si>
  <si>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</si>
  <si>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</si>
  <si>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</si>
  <si>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</si>
  <si>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</si>
  <si>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</si>
  <si>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</si>
  <si>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</si>
  <si>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</si>
  <si>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</si>
  <si>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</si>
  <si>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</si>
  <si>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</si>
  <si>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</si>
  <si>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</si>
  <si>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</si>
  <si>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</si>
  <si>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</si>
  <si>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</si>
  <si>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</si>
  <si>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</si>
  <si>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</si>
  <si>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</si>
  <si>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</si>
  <si>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</si>
  <si>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</si>
  <si>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</si>
  <si>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</si>
  <si>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</si>
  <si>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</si>
  <si>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</si>
  <si>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</si>
  <si>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</si>
  <si>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</si>
  <si>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</si>
  <si>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</si>
  <si>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</si>
  <si>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</si>
  <si>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</si>
  <si>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</si>
  <si>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</si>
  <si>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</si>
  <si>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</si>
  <si>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</si>
  <si>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</si>
  <si>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</si>
  <si>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</si>
  <si>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</si>
  <si>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</si>
  <si>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</si>
  <si>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</si>
  <si>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</si>
  <si>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</si>
  <si>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</si>
  <si>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</si>
  <si>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</si>
  <si>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</si>
  <si>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</si>
  <si>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</si>
  <si>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</si>
  <si>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</si>
  <si>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</si>
  <si>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</si>
  <si>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</si>
  <si>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</si>
  <si>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</si>
  <si>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</si>
  <si>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</si>
  <si>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</si>
  <si>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</si>
  <si>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</si>
  <si>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</si>
  <si>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</si>
  <si>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</si>
  <si>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</si>
  <si>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</si>
  <si>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</si>
  <si>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</si>
  <si>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</si>
  <si>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</si>
  <si>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</si>
  <si>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</si>
  <si>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</si>
  <si>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</si>
  <si>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</si>
  <si>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</si>
  <si>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</si>
  <si>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</si>
  <si>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</si>
  <si>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</si>
  <si>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</si>
  <si>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</si>
  <si>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</si>
  <si>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</si>
  <si>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</si>
  <si>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</si>
  <si>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</si>
  <si>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</si>
  <si>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</si>
  <si>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</si>
  <si>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</si>
  <si>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</si>
  <si>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</si>
  <si>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</si>
  <si>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</si>
  <si>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</si>
  <si>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</si>
  <si>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</si>
  <si>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</si>
  <si>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</si>
  <si>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</si>
  <si>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</si>
  <si>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</si>
  <si>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</si>
  <si>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</si>
  <si>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</si>
  <si>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</si>
  <si>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</si>
  <si>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</si>
  <si>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</si>
  <si>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</si>
  <si>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</si>
  <si>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</si>
  <si>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</si>
  <si>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</si>
  <si>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</si>
  <si>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</si>
  <si>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</si>
  <si>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</si>
  <si>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</si>
  <si>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</si>
  <si>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</si>
  <si>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</si>
  <si>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</si>
  <si>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</si>
  <si>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</si>
  <si>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</si>
  <si>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</si>
  <si>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</si>
  <si>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</si>
  <si>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</si>
  <si>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</si>
  <si>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</si>
  <si>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</si>
  <si>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</si>
  <si>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</si>
  <si>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</si>
  <si>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</si>
  <si>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</si>
  <si>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</si>
  <si>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</si>
  <si>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</si>
  <si>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</si>
  <si>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</si>
  <si>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</si>
  <si>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</si>
  <si>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</si>
  <si>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</si>
  <si>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</si>
  <si>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</si>
  <si>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</si>
  <si>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</si>
  <si>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</si>
  <si>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</si>
  <si>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</si>
  <si>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</si>
  <si>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</si>
  <si>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</si>
  <si>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</si>
  <si>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</si>
  <si>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</si>
  <si>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</si>
  <si>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</si>
  <si>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</si>
  <si>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</si>
  <si>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</si>
  <si>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</si>
  <si>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</si>
  <si>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</si>
  <si>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</si>
  <si>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</si>
  <si>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</si>
  <si>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</si>
  <si>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</si>
  <si>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</si>
  <si>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</si>
  <si>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</si>
  <si>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</si>
  <si>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</si>
  <si>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</si>
  <si>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</si>
  <si>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</si>
  <si>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</si>
  <si>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</si>
  <si>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</si>
  <si>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</si>
  <si>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</si>
  <si>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</si>
  <si>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</si>
  <si>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</si>
  <si>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</si>
  <si>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</si>
  <si>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</si>
  <si>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</si>
  <si>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</si>
  <si>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</si>
  <si>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</si>
  <si>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</si>
  <si>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</si>
  <si>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</si>
  <si>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</si>
  <si>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</si>
  <si>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</si>
  <si>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</si>
  <si>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</si>
  <si>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</si>
  <si>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</si>
  <si>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</si>
  <si>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</si>
  <si>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</si>
  <si>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</si>
  <si>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</si>
  <si>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</si>
  <si>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</si>
  <si>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</si>
  <si>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</si>
  <si>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</si>
  <si>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</si>
  <si>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</si>
  <si>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</si>
  <si>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</si>
  <si>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</si>
  <si>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</si>
  <si>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</si>
  <si>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</si>
  <si>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</si>
  <si>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</si>
  <si>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</si>
  <si>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</si>
  <si>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</si>
  <si>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</si>
  <si>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</si>
  <si>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</si>
  <si>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</si>
  <si>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</si>
  <si>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</si>
  <si>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</si>
  <si>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</si>
  <si>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</si>
  <si>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</si>
  <si>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</si>
  <si>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</si>
  <si>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</si>
  <si>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</si>
  <si>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</si>
  <si>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</si>
  <si>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</si>
  <si>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</si>
  <si>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</si>
  <si>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</si>
  <si>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</si>
  <si>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</si>
  <si>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</si>
  <si>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</si>
  <si>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</si>
  <si>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</si>
  <si>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</si>
  <si>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</si>
  <si>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</si>
  <si>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</si>
  <si>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</si>
  <si>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</si>
  <si>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</si>
  <si>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</si>
  <si>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</si>
  <si>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</si>
  <si>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</si>
  <si>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</si>
  <si>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</si>
  <si>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</si>
  <si>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</si>
  <si>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</si>
  <si>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</si>
  <si>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</si>
  <si>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</si>
  <si>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</si>
  <si>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</si>
  <si>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</si>
  <si>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</si>
  <si>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</si>
  <si>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</si>
  <si>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</si>
  <si>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</si>
  <si>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</si>
  <si>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</si>
  <si>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</si>
  <si>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</si>
  <si>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</si>
  <si>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</si>
  <si>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</si>
  <si>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</si>
  <si>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</si>
  <si>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</si>
  <si>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</si>
  <si>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</si>
  <si>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</si>
  <si>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</si>
  <si>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</si>
  <si>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</si>
  <si>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</si>
  <si>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</si>
  <si>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</si>
  <si>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</si>
  <si>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</si>
  <si>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</si>
  <si>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</si>
  <si>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</si>
  <si>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</si>
  <si>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</si>
  <si>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</si>
  <si>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</si>
  <si>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</si>
  <si>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</si>
  <si>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</si>
  <si>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</si>
  <si>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</si>
  <si>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</si>
  <si>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</si>
  <si>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</si>
  <si>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</si>
  <si>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</si>
  <si>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</si>
  <si>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</si>
  <si>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</si>
  <si>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</si>
  <si>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</si>
  <si>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</si>
  <si>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</si>
  <si>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</si>
  <si>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</si>
  <si>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</si>
  <si>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</si>
  <si>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</si>
  <si>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</si>
  <si>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</si>
  <si>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</si>
  <si>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</si>
  <si>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</si>
  <si>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</si>
  <si>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</si>
  <si>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</si>
  <si>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</si>
  <si>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</si>
  <si>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</si>
  <si>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</si>
  <si>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</si>
  <si>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</si>
  <si>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</si>
  <si>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</si>
  <si>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</si>
  <si>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</si>
  <si>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</si>
  <si>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</si>
  <si>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</si>
  <si>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</si>
  <si>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</si>
  <si>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</si>
  <si>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</si>
  <si>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</si>
  <si>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</si>
  <si>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</si>
  <si>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</si>
  <si>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</si>
  <si>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</si>
  <si>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</si>
  <si>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</si>
  <si>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</si>
  <si>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</si>
  <si>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</si>
  <si>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</si>
  <si>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</si>
  <si>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</si>
  <si>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</si>
  <si>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</si>
  <si>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</si>
  <si>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</si>
  <si>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</si>
  <si>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</si>
  <si>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</si>
  <si>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</si>
  <si>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</si>
  <si>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</si>
  <si>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</si>
  <si>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</si>
  <si>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</si>
  <si>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</si>
  <si>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</si>
  <si>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</si>
  <si>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</si>
  <si>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</si>
  <si>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</si>
  <si>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</si>
  <si>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</si>
  <si>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</si>
  <si>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</si>
  <si>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</si>
  <si>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</si>
  <si>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</si>
  <si>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</si>
  <si>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</si>
  <si>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</si>
  <si>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</si>
  <si>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</si>
  <si>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</si>
  <si>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</si>
  <si>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</si>
  <si>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</si>
  <si>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</si>
  <si>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</si>
  <si>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</si>
  <si>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</si>
  <si>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</si>
  <si>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</si>
  <si>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</si>
  <si>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</si>
  <si>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</si>
  <si>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</si>
  <si>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</si>
  <si>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</si>
  <si>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</si>
  <si>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</si>
  <si>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</si>
  <si>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</si>
  <si>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</si>
  <si>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</si>
  <si>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</si>
  <si>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</si>
  <si>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</si>
  <si>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</si>
  <si>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</si>
  <si>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</si>
  <si>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</si>
  <si>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</si>
  <si>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</si>
  <si>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</si>
  <si>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</si>
  <si>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</si>
  <si>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</si>
  <si>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</si>
  <si>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</si>
  <si>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</si>
  <si>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</si>
  <si>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</si>
  <si>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</si>
  <si>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</si>
  <si>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</si>
  <si>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</si>
  <si>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</si>
  <si>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</si>
  <si>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</si>
  <si>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</si>
  <si>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</si>
  <si>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</si>
  <si>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</si>
  <si>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</si>
  <si>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</si>
  <si>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</si>
  <si>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</si>
  <si>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</si>
  <si>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</si>
  <si>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</si>
  <si>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</si>
  <si>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</si>
  <si>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</si>
  <si>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</si>
  <si>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</si>
  <si>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</si>
  <si>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</si>
  <si>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</si>
  <si>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</si>
  <si>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</si>
  <si>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</si>
  <si>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</si>
  <si>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</si>
  <si>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</si>
  <si>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</si>
  <si>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</si>
  <si>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</si>
  <si>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</si>
  <si>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</si>
  <si>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</si>
  <si>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</si>
  <si>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</si>
  <si>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</si>
  <si>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</si>
  <si>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</si>
  <si>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</si>
  <si>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</si>
  <si>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</si>
  <si>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</si>
  <si>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</si>
  <si>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</si>
  <si>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</si>
  <si>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</si>
  <si>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</si>
  <si>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</si>
  <si>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</si>
  <si>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</si>
  <si>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</si>
  <si>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</si>
  <si>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</si>
  <si>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</si>
  <si>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</si>
  <si>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</si>
  <si>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</si>
  <si>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</si>
  <si>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</si>
  <si>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</si>
  <si>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</si>
  <si>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</si>
  <si>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</si>
  <si>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</si>
  <si>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</si>
  <si>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</si>
  <si>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</si>
  <si>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</si>
  <si>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</si>
  <si>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</si>
  <si>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</si>
  <si>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</si>
  <si>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</si>
  <si>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</si>
  <si>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</si>
  <si>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</si>
  <si>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</si>
  <si>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</si>
  <si>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</si>
  <si>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</si>
  <si>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</si>
  <si>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</si>
  <si>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</si>
  <si>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</si>
  <si>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</si>
  <si>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</si>
  <si>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</si>
  <si>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</si>
  <si>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</si>
  <si>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</si>
  <si>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</si>
  <si>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</si>
  <si>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</si>
  <si>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</si>
  <si>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</si>
  <si>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</si>
  <si>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</si>
  <si>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</si>
  <si>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</si>
  <si>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</si>
  <si>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</si>
  <si>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</si>
  <si>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</si>
  <si>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</si>
  <si>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</si>
  <si>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</si>
  <si>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</si>
  <si>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</si>
  <si>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</si>
  <si>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</si>
  <si>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</si>
  <si>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</si>
  <si>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</si>
  <si>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</si>
  <si>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</si>
  <si>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</si>
  <si>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</si>
  <si>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</si>
  <si>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</si>
  <si>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</si>
  <si>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</si>
  <si>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</si>
  <si>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</si>
  <si>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</si>
  <si>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</si>
  <si>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</si>
  <si>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</si>
  <si>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</si>
  <si>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</si>
  <si>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</si>
  <si>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</si>
  <si>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</si>
  <si>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</si>
  <si>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</si>
  <si>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</si>
  <si>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</si>
  <si>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</si>
  <si>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</si>
  <si>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</si>
  <si>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</si>
  <si>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</si>
  <si>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</si>
  <si>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</si>
  <si>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</si>
  <si>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</si>
  <si>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</si>
  <si>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</si>
  <si>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</si>
  <si>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</si>
  <si>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</si>
  <si>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</si>
  <si>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</si>
  <si>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</si>
  <si>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</si>
  <si>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</si>
  <si>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</si>
  <si>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</si>
  <si>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</si>
  <si>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</si>
  <si>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</si>
  <si>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</si>
  <si>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</si>
  <si>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</si>
  <si>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</si>
  <si>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</si>
  <si>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</si>
  <si>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</si>
  <si>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</si>
  <si>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</si>
  <si>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</si>
  <si>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</si>
  <si>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</si>
  <si>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</si>
  <si>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</si>
  <si>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</si>
  <si>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</si>
  <si>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</si>
  <si>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</si>
  <si>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</si>
  <si>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</si>
  <si>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</si>
  <si>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</si>
  <si>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</si>
  <si>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</si>
  <si>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</si>
  <si>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</si>
  <si>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</si>
  <si>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</si>
  <si>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</si>
  <si>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</si>
  <si>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</si>
  <si>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</si>
  <si>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</si>
  <si>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</si>
  <si>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</si>
  <si>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</si>
  <si>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</si>
  <si>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</si>
  <si>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</si>
  <si>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</si>
  <si>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</si>
  <si>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</si>
  <si>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</si>
  <si>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</si>
  <si>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</si>
  <si>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</si>
  <si>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</si>
  <si>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</si>
  <si>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</si>
  <si>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</si>
  <si>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</si>
  <si>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</si>
  <si>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</si>
  <si>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</si>
  <si>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</si>
  <si>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</si>
  <si>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</si>
  <si>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</si>
  <si>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</si>
  <si>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</si>
  <si>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</si>
  <si>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</si>
  <si>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</si>
  <si>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</si>
  <si>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</si>
  <si>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</si>
  <si>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</si>
  <si>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</si>
  <si>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</si>
  <si>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</si>
  <si>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</si>
  <si>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</si>
  <si>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</si>
  <si>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</si>
  <si>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</si>
  <si>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</si>
  <si>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</si>
  <si>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</si>
  <si>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</si>
  <si>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</si>
  <si>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</si>
  <si>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</si>
  <si>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</si>
  <si>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</si>
  <si>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</si>
  <si>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</si>
  <si>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</si>
  <si>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</si>
  <si>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</si>
  <si>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</si>
  <si>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</si>
  <si>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</si>
  <si>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</si>
  <si>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</si>
  <si>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</si>
  <si>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</si>
  <si>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</si>
  <si>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</si>
  <si>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</si>
  <si>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</si>
  <si>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</si>
  <si>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</si>
  <si>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</si>
  <si>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</si>
  <si>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</si>
  <si>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</si>
  <si>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</si>
  <si>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</si>
  <si>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</si>
  <si>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</si>
  <si>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</si>
  <si>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</si>
  <si>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</si>
  <si>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</si>
  <si>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</si>
  <si>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</si>
  <si>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</si>
  <si>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</si>
  <si>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</si>
  <si>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</si>
  <si>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</si>
  <si>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</si>
  <si>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</si>
  <si>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</si>
  <si>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</si>
  <si>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</si>
  <si>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</si>
  <si>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</si>
  <si>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</si>
  <si>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</si>
  <si>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</si>
  <si>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</si>
  <si>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</si>
  <si>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</si>
  <si>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</si>
  <si>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</si>
  <si>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</si>
  <si>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</si>
  <si>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</si>
  <si>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</si>
  <si>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</si>
  <si>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</si>
  <si>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</si>
  <si>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</si>
  <si>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</si>
  <si>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</si>
  <si>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</si>
  <si>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</si>
  <si>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</si>
  <si>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</si>
  <si>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</si>
  <si>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</si>
  <si>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</si>
  <si>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</si>
  <si>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</si>
  <si>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</si>
  <si>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</si>
  <si>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</si>
  <si>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</si>
  <si>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</si>
  <si>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</si>
  <si>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</si>
  <si>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</si>
  <si>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</si>
  <si>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</si>
  <si>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</si>
  <si>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</si>
  <si>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</si>
  <si>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</si>
  <si>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</si>
  <si>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</si>
  <si>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</si>
  <si>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</si>
  <si>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</si>
  <si>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</si>
  <si>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</si>
  <si>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</si>
  <si>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</si>
  <si>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</si>
  <si>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</si>
  <si>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</si>
  <si>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</si>
  <si>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</si>
  <si>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</si>
  <si>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</si>
  <si>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</si>
  <si>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</si>
  <si>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</si>
  <si>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</si>
  <si>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</si>
  <si>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</si>
  <si>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</si>
  <si>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</si>
  <si>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</si>
  <si>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</si>
  <si>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</si>
  <si>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</si>
  <si>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</si>
  <si>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</si>
  <si>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</si>
  <si>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</si>
  <si>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</si>
  <si>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</si>
  <si>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</si>
  <si>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</si>
  <si>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</si>
  <si>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</si>
  <si>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</si>
  <si>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</si>
  <si>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</si>
  <si>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</si>
  <si>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</si>
  <si>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</si>
  <si>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</si>
  <si>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</si>
  <si>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</si>
  <si>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</si>
  <si>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</si>
  <si>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</si>
  <si>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</si>
  <si>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</si>
  <si>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</si>
  <si>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</si>
  <si>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</si>
  <si>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</si>
  <si>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</si>
  <si>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</si>
  <si>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</si>
  <si>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</si>
  <si>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</si>
  <si>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</si>
  <si>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</si>
  <si>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</si>
  <si>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</si>
  <si>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</si>
  <si>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</si>
  <si>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</si>
  <si>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</si>
  <si>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</si>
  <si>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</si>
  <si>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</si>
  <si>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</si>
  <si>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</si>
  <si>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</si>
  <si>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</si>
  <si>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</si>
  <si>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</si>
  <si>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</si>
  <si>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</si>
  <si>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</si>
  <si>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</si>
  <si>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</si>
  <si>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</si>
  <si>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</si>
  <si>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</si>
  <si>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</si>
  <si>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</si>
  <si>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</si>
  <si>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</si>
  <si>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</si>
  <si>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</si>
  <si>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</si>
  <si>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</si>
  <si>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</si>
  <si>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</si>
  <si>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</si>
  <si>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</si>
  <si>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</si>
  <si>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</si>
  <si>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</si>
  <si>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</si>
  <si>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</si>
  <si>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</si>
  <si>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</si>
  <si>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</si>
  <si>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</si>
  <si>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</si>
  <si>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</si>
  <si>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</si>
  <si>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</si>
  <si>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</si>
  <si>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</si>
  <si>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</si>
  <si>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</si>
  <si>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</si>
  <si>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</si>
  <si>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</si>
  <si>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</si>
  <si>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</si>
  <si>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</si>
  <si>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</si>
  <si>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</si>
  <si>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</si>
  <si>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</si>
  <si>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</si>
  <si>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</si>
  <si>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</si>
  <si>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</si>
  <si>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</si>
  <si>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</si>
  <si>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</si>
  <si>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</si>
  <si>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</si>
  <si>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</si>
  <si>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</si>
  <si>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</si>
  <si>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</si>
  <si>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</si>
  <si>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</si>
  <si>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</si>
  <si>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</si>
  <si>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</si>
  <si>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</si>
  <si>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</si>
  <si>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</si>
  <si>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</si>
  <si>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</si>
  <si>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</si>
  <si>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</si>
  <si>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</si>
  <si>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</si>
  <si>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</si>
  <si>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</si>
  <si>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</si>
  <si>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</si>
  <si>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</si>
  <si>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</si>
  <si>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</si>
  <si>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</si>
  <si>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</si>
  <si>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</si>
  <si>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</si>
  <si>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</si>
  <si>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</si>
  <si>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</si>
  <si>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</si>
  <si>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</si>
  <si>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</si>
  <si>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</si>
  <si>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</si>
  <si>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</si>
  <si>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</si>
  <si>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</si>
  <si>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</si>
  <si>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</si>
  <si>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</si>
  <si>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</si>
  <si>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</si>
  <si>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</si>
  <si>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</si>
  <si>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</si>
  <si>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</si>
  <si>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</si>
  <si>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</si>
  <si>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</si>
  <si>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</si>
  <si>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</si>
  <si>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</si>
  <si>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</si>
  <si>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</si>
  <si>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</si>
  <si>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</si>
  <si>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</si>
  <si>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</si>
  <si>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</si>
  <si>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</si>
  <si>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</si>
  <si>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</si>
  <si>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</si>
  <si>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</si>
  <si>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</si>
  <si>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</si>
  <si>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</si>
  <si>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</si>
  <si>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</si>
  <si>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</si>
  <si>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</si>
  <si>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</si>
  <si>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</si>
  <si>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</si>
  <si>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</si>
  <si>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</si>
  <si>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</si>
  <si>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</si>
  <si>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</si>
  <si>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</si>
  <si>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</si>
  <si>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</si>
  <si>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</si>
  <si>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</si>
  <si>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</si>
  <si>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</si>
  <si>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</si>
  <si>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</si>
  <si>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</si>
  <si>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</si>
  <si>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</si>
  <si>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</si>
  <si>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</si>
  <si>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</si>
  <si>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</si>
  <si>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</si>
  <si>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</si>
  <si>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</si>
  <si>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</si>
  <si>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</si>
  <si>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</si>
  <si>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</si>
  <si>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</si>
  <si>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</si>
  <si>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</si>
  <si>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</si>
  <si>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</si>
  <si>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</si>
  <si>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</si>
  <si>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</si>
  <si>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</si>
  <si>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</si>
  <si>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</si>
  <si>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</si>
  <si>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</si>
  <si>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</si>
  <si>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</si>
  <si>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</si>
  <si>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</si>
  <si>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</si>
  <si>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</si>
  <si>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</si>
  <si>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</si>
  <si>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</si>
  <si>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</si>
  <si>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</si>
  <si>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</si>
  <si>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</si>
  <si>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</si>
  <si>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</si>
  <si>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</si>
  <si>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</si>
  <si>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</si>
  <si>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</si>
  <si>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</si>
  <si>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</si>
  <si>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</si>
  <si>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</si>
  <si>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</si>
  <si>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</si>
  <si>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</si>
  <si>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</si>
  <si>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</si>
  <si>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</si>
  <si>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</si>
  <si>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</si>
  <si>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</si>
  <si>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</si>
  <si>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</si>
  <si>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</si>
  <si>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</si>
  <si>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</si>
  <si>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</si>
  <si>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</si>
  <si>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</si>
  <si>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</si>
  <si>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</si>
  <si>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</si>
  <si>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</si>
  <si>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</si>
  <si>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</si>
  <si>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</si>
  <si>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</si>
  <si>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</si>
  <si>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</si>
  <si>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</si>
  <si>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</si>
  <si>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</si>
  <si>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</si>
  <si>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</si>
  <si>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</si>
  <si>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</si>
  <si>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</si>
  <si>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</si>
  <si>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</si>
  <si>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</si>
  <si>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</si>
  <si>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</si>
  <si>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</si>
  <si>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</si>
  <si>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</si>
  <si>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</si>
  <si>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</si>
  <si>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</si>
  <si>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</si>
  <si>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</si>
  <si>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</si>
  <si>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</si>
  <si>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</si>
  <si>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</si>
  <si>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</si>
  <si>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</si>
  <si>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</si>
  <si>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</si>
  <si>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</si>
  <si>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</si>
  <si>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</si>
  <si>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</si>
  <si>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</si>
  <si>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</si>
  <si>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</si>
  <si>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</si>
  <si>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</si>
  <si>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</si>
  <si>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</si>
  <si>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</si>
  <si>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</si>
  <si>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</si>
  <si>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</si>
  <si>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</si>
  <si>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</si>
  <si>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</si>
  <si>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</si>
  <si>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</si>
  <si>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</si>
  <si>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</si>
  <si>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</si>
  <si>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</si>
  <si>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</si>
  <si>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</si>
  <si>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</si>
  <si>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</si>
  <si>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</si>
  <si>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</si>
  <si>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</si>
  <si>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</si>
  <si>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</si>
  <si>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</si>
  <si>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</si>
  <si>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</si>
  <si>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</si>
  <si>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</si>
  <si>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</si>
  <si>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</si>
  <si>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</si>
  <si>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</si>
  <si>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</si>
  <si>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</si>
  <si>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</si>
  <si>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</si>
  <si>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</si>
  <si>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</si>
  <si>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</si>
  <si>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</si>
  <si>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</si>
  <si>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</si>
  <si>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</si>
  <si>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</si>
  <si>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</si>
  <si>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</si>
  <si>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</si>
  <si>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</si>
  <si>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</si>
  <si>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</si>
  <si>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</si>
  <si>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</si>
  <si>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</si>
  <si>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</si>
  <si>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</si>
  <si>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</si>
  <si>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</si>
  <si>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</si>
  <si>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</si>
  <si>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</si>
  <si>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</si>
  <si>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</si>
  <si>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</si>
  <si>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</si>
  <si>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</si>
  <si>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</si>
  <si>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</si>
  <si>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</si>
  <si>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</si>
  <si>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</si>
  <si>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</si>
  <si>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</si>
  <si>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</si>
  <si>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</si>
  <si>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</si>
  <si>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</si>
  <si>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</si>
  <si>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</si>
  <si>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</si>
  <si>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</si>
  <si>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</si>
  <si>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</si>
  <si>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</si>
  <si>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</si>
  <si>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</si>
  <si>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</si>
  <si>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</si>
  <si>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</si>
  <si>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</si>
  <si>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</si>
  <si>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</si>
  <si>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</si>
  <si>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</si>
  <si>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</si>
  <si>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</si>
  <si>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</si>
  <si>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</si>
  <si>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</si>
  <si>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</si>
  <si>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</si>
  <si>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</si>
  <si>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</si>
  <si>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</si>
  <si>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</si>
  <si>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</si>
  <si>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</si>
  <si>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</si>
  <si>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</si>
  <si>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</si>
  <si>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</si>
  <si>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</si>
  <si>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</si>
  <si>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</si>
  <si>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</si>
  <si>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</si>
  <si>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</si>
  <si>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</si>
  <si>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</si>
  <si>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</si>
  <si>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</si>
  <si>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</si>
  <si>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</si>
  <si>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</si>
  <si>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</si>
  <si>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</si>
  <si>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</si>
  <si>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</si>
  <si>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</si>
  <si>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</si>
  <si>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</si>
  <si>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</si>
  <si>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</si>
  <si>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</si>
  <si>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</si>
  <si>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</si>
  <si>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</si>
  <si>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</si>
  <si>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</si>
  <si>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</si>
  <si>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</si>
  <si>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</si>
  <si>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</si>
  <si>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</si>
  <si>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</si>
  <si>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</si>
  <si>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</si>
  <si>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</si>
  <si>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</si>
  <si>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</si>
  <si>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</si>
  <si>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</si>
  <si>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</si>
  <si>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</si>
  <si>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</si>
  <si>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</si>
  <si>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</si>
  <si>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</si>
  <si>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</si>
  <si>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</si>
  <si>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</si>
  <si>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</si>
  <si>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</si>
  <si>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</si>
  <si>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</si>
  <si>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</si>
  <si>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</si>
  <si>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</si>
  <si>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</si>
  <si>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</si>
  <si>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</si>
  <si>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</si>
  <si>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</si>
  <si>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</si>
  <si>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</si>
  <si>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</si>
  <si>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</si>
  <si>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</si>
  <si>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</si>
  <si>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</si>
  <si>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</si>
  <si>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</si>
  <si>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</si>
  <si>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</si>
  <si>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</si>
  <si>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</si>
  <si>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</si>
  <si>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</si>
  <si>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</si>
  <si>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</si>
  <si>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</si>
  <si>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</si>
  <si>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</si>
  <si>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</si>
  <si>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</si>
  <si>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</si>
  <si>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</si>
  <si>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</si>
  <si>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</si>
  <si>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</si>
  <si>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</si>
  <si>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</si>
  <si>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</si>
  <si>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</si>
  <si>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</si>
  <si>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</si>
  <si>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</si>
  <si>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</si>
  <si>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</si>
  <si>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</si>
  <si>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</si>
  <si>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</si>
  <si>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</si>
  <si>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</si>
  <si>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</si>
  <si>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</si>
  <si>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</si>
  <si>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</si>
  <si>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</si>
  <si>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</si>
  <si>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</si>
  <si>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</si>
  <si>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</si>
  <si>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</si>
  <si>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</si>
  <si>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</si>
  <si>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</si>
  <si>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</si>
  <si>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</si>
  <si>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</si>
  <si>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</si>
  <si>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</si>
  <si>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</si>
  <si>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</si>
  <si>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</si>
  <si>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</si>
  <si>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</si>
  <si>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</si>
  <si>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</si>
  <si>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</si>
  <si>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</si>
  <si>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</si>
  <si>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</si>
  <si>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</si>
  <si>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</si>
  <si>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</si>
  <si>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</si>
  <si>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</si>
  <si>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</si>
  <si>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</si>
  <si>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</si>
  <si>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</si>
  <si>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</si>
  <si>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</si>
  <si>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</si>
  <si>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</si>
  <si>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</si>
  <si>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</si>
  <si>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</si>
  <si>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</si>
  <si>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</si>
  <si>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</si>
  <si>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</si>
  <si>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</si>
  <si>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</si>
  <si>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</si>
  <si>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</si>
  <si>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</si>
  <si>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</si>
  <si>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</si>
  <si>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</si>
  <si>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</si>
  <si>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</si>
  <si>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</si>
  <si>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</si>
  <si>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</si>
  <si>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</si>
  <si>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</si>
  <si>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</si>
  <si>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</si>
  <si>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</si>
  <si>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</si>
  <si>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</si>
  <si>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</si>
  <si>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</si>
  <si>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</si>
  <si>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</si>
  <si>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</si>
  <si>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</si>
  <si>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</si>
  <si>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</si>
  <si>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</si>
  <si>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</si>
  <si>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</si>
  <si>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</si>
  <si>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</si>
  <si>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</si>
  <si>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</si>
  <si>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</si>
  <si>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</si>
  <si>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</si>
  <si>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</si>
  <si>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</si>
  <si>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</si>
  <si>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</si>
  <si>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</si>
  <si>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</si>
  <si>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</si>
  <si>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</si>
  <si>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</si>
  <si>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</si>
  <si>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</si>
  <si>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</si>
  <si>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</si>
  <si>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</si>
  <si>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</si>
  <si>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</si>
  <si>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</si>
  <si>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</si>
  <si>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</si>
  <si>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</si>
  <si>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</si>
  <si>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</si>
  <si>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</si>
  <si>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</si>
  <si>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</si>
  <si>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</si>
  <si>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</si>
  <si>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</si>
  <si>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</si>
  <si>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</si>
  <si>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</si>
  <si>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</si>
  <si>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</si>
  <si>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</si>
  <si>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</si>
  <si>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</si>
  <si>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</si>
  <si>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</si>
  <si>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</si>
  <si>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</si>
  <si>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</si>
  <si>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</si>
  <si>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</si>
  <si>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</si>
  <si>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</si>
  <si>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</si>
  <si>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</si>
  <si>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</si>
  <si>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</si>
  <si>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</si>
  <si>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</si>
  <si>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</si>
  <si>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</si>
  <si>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</si>
  <si>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</si>
  <si>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</si>
  <si>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</si>
  <si>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</si>
  <si>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</si>
  <si>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</si>
  <si>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</si>
  <si>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</si>
  <si>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</si>
  <si>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</si>
  <si>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</si>
  <si>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</si>
  <si>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</si>
  <si>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</si>
  <si>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</si>
  <si>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</si>
  <si>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</si>
  <si>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</si>
  <si>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</si>
  <si>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</si>
  <si>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</si>
  <si>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</si>
  <si>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</si>
  <si>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</si>
  <si>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</si>
  <si>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</si>
  <si>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</si>
  <si>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</si>
  <si>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</si>
  <si>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</si>
  <si>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</si>
  <si>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</si>
  <si>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</si>
  <si>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</si>
  <si>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</si>
  <si>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</si>
  <si>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</si>
  <si>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</si>
  <si>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</si>
  <si>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</si>
  <si>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</si>
  <si>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</si>
  <si>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</si>
  <si>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</si>
  <si>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</si>
  <si>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</si>
  <si>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</si>
  <si>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</si>
  <si>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</si>
  <si>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</si>
  <si>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</si>
  <si>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</si>
  <si>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</si>
  <si>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</si>
  <si>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</si>
  <si>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</si>
  <si>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</si>
  <si>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</si>
  <si>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</si>
  <si>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</si>
  <si>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</si>
  <si>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</si>
  <si>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</si>
  <si>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</si>
  <si>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</si>
  <si>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</si>
  <si>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</si>
  <si>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</si>
  <si>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</si>
  <si>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</si>
  <si>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</si>
  <si>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</si>
  <si>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</si>
  <si>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</si>
  <si>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</si>
  <si>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</si>
  <si>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</si>
  <si>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</si>
  <si>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</si>
  <si>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</si>
  <si>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</si>
  <si>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</si>
  <si>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</si>
  <si>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</si>
  <si>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</si>
  <si>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</si>
  <si>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</si>
  <si>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</si>
  <si>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</si>
  <si>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</si>
  <si>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</si>
  <si>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</si>
  <si>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</si>
  <si>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</si>
  <si>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</si>
  <si>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</si>
  <si>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</si>
  <si>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</si>
  <si>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</si>
  <si>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</si>
  <si>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</si>
  <si>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</si>
  <si>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</si>
  <si>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</si>
  <si>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</si>
  <si>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</si>
  <si>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</si>
  <si>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</si>
  <si>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</si>
  <si>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</si>
  <si>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</si>
  <si>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</si>
  <si>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</si>
  <si>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</si>
  <si>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</si>
  <si>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</si>
  <si>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</si>
  <si>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</si>
  <si>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</si>
  <si>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</si>
  <si>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</si>
  <si>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</si>
  <si>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</si>
  <si>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</si>
  <si>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</si>
  <si>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</si>
  <si>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</si>
  <si>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</si>
  <si>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</si>
  <si>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</si>
  <si>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</si>
  <si>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</si>
  <si>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</si>
  <si>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</si>
  <si>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</si>
  <si>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</si>
  <si>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</si>
  <si>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</si>
  <si>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</si>
  <si>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</si>
  <si>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</si>
  <si>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</si>
  <si>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</si>
  <si>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</si>
  <si>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</si>
  <si>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</si>
  <si>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</si>
  <si>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</si>
  <si>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</si>
  <si>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</si>
  <si>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</si>
  <si>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</si>
  <si>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</si>
  <si>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</si>
  <si>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</si>
  <si>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</si>
  <si>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</si>
  <si>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</si>
  <si>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</si>
  <si>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</si>
  <si>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</si>
  <si>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</si>
  <si>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</si>
  <si>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</si>
  <si>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</si>
  <si>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</si>
  <si>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</si>
  <si>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</si>
  <si>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</si>
  <si>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</si>
  <si>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</si>
  <si>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</si>
  <si>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</si>
  <si>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</si>
  <si>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</si>
  <si>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</si>
  <si>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</si>
  <si>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</si>
  <si>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</si>
  <si>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</si>
  <si>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</si>
  <si>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</si>
  <si>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</si>
  <si>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</si>
  <si>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</si>
  <si>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</si>
  <si>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</si>
  <si>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</si>
  <si>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</si>
  <si>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</si>
  <si>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</si>
  <si>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</si>
  <si>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</si>
  <si>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</si>
  <si>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</si>
  <si>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</si>
  <si>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</si>
  <si>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</si>
  <si>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</si>
  <si>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</si>
  <si>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</si>
  <si>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</si>
  <si>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</si>
  <si>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</si>
  <si>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</si>
  <si>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</si>
  <si>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</si>
  <si>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</si>
  <si>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</si>
  <si>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</si>
  <si>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</si>
  <si>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</si>
  <si>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</si>
  <si>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</si>
  <si>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</si>
  <si>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</si>
  <si>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</si>
  <si>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</si>
  <si>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</si>
  <si>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</si>
  <si>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</si>
  <si>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</si>
  <si>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</si>
  <si>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</si>
  <si>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</si>
  <si>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</si>
  <si>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</si>
  <si>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</si>
  <si>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</si>
  <si>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</si>
  <si>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</si>
  <si>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</si>
  <si>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</si>
  <si>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</si>
  <si>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</si>
  <si>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</si>
  <si>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</si>
  <si>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</si>
  <si>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</si>
  <si>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</si>
  <si>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</si>
  <si>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</si>
  <si>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</si>
  <si>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</si>
  <si>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</si>
  <si>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</si>
  <si>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</si>
  <si>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</si>
  <si>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</si>
  <si>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</si>
  <si>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</si>
  <si>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</si>
  <si>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</si>
  <si>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</si>
  <si>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</si>
  <si>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</si>
  <si>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</si>
  <si>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</si>
  <si>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</si>
  <si>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</si>
  <si>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</si>
  <si>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</si>
  <si>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</si>
  <si>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</si>
  <si>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</si>
  <si>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</si>
  <si>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</si>
  <si>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</si>
  <si>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</si>
  <si>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</si>
  <si>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</si>
  <si>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</si>
  <si>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</si>
  <si>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</si>
  <si>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</si>
  <si>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</si>
  <si>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</si>
  <si>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</si>
  <si>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</si>
  <si>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</si>
  <si>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</si>
  <si>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</si>
  <si>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</si>
  <si>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</si>
  <si>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</si>
  <si>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</si>
  <si>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</si>
  <si>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</si>
  <si>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</si>
  <si>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</si>
  <si>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</si>
  <si>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</si>
  <si>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</si>
  <si>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</si>
  <si>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</si>
  <si>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</si>
  <si>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</si>
  <si>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</si>
  <si>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</si>
  <si>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</si>
  <si>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</si>
  <si>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</si>
  <si>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</si>
  <si>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</si>
  <si>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</si>
  <si>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</si>
  <si>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</si>
  <si>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</si>
  <si>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</si>
  <si>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</si>
  <si>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</si>
  <si>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</si>
  <si>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</si>
  <si>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</si>
  <si>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</si>
  <si>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</si>
  <si>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</si>
  <si>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</si>
  <si>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</si>
  <si>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</si>
  <si>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</si>
  <si>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</si>
  <si>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</si>
  <si>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</si>
  <si>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</si>
  <si>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</si>
  <si>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</si>
  <si>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</si>
  <si>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</si>
  <si>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</si>
  <si>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</si>
  <si>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</si>
  <si>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</si>
  <si>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</si>
  <si>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</si>
  <si>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</si>
  <si>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</si>
  <si>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</si>
  <si>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</si>
  <si>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</si>
  <si>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</si>
  <si>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</si>
  <si>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</si>
  <si>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</si>
  <si>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</si>
  <si>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</si>
  <si>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</si>
  <si>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</si>
  <si>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</si>
  <si>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</si>
  <si>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</si>
  <si>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</si>
  <si>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</si>
  <si>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</si>
  <si>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</si>
  <si>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</si>
  <si>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</si>
  <si>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</si>
  <si>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</si>
  <si>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</si>
  <si>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</si>
  <si>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</si>
  <si>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</si>
  <si>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</si>
  <si>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</si>
  <si>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</si>
  <si>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</si>
  <si>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</si>
  <si>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</si>
  <si>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</si>
  <si>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</si>
  <si>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</si>
  <si>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</si>
  <si>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</si>
  <si>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</si>
  <si>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</si>
  <si>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</si>
  <si>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</si>
  <si>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</si>
  <si>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</si>
  <si>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</si>
  <si>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</si>
  <si>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</si>
  <si>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</si>
  <si>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</si>
  <si>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</si>
  <si>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</si>
  <si>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</si>
  <si>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</si>
  <si>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</si>
  <si>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</si>
  <si>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</si>
  <si>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</si>
  <si>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</si>
  <si>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</si>
  <si>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</si>
  <si>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</si>
  <si>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</si>
  <si>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</si>
  <si>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</si>
  <si>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</si>
  <si>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</si>
  <si>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</si>
  <si>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</si>
  <si>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</si>
  <si>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</si>
  <si>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</si>
  <si>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</si>
  <si>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</si>
  <si>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</si>
  <si>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</si>
  <si>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</si>
  <si>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</si>
  <si>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</si>
  <si>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</si>
  <si>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</si>
  <si>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</si>
  <si>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</si>
  <si>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</si>
  <si>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</si>
  <si>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</si>
  <si>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</si>
  <si>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</si>
  <si>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</si>
  <si>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</si>
  <si>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</si>
  <si>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</si>
  <si>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</si>
  <si>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</si>
  <si>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</si>
  <si>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</si>
  <si>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</si>
  <si>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</si>
  <si>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</si>
  <si>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</si>
  <si>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</si>
  <si>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</si>
  <si>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</si>
  <si>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</si>
  <si>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</si>
  <si>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</si>
  <si>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</si>
  <si>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</si>
  <si>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</si>
  <si>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</si>
  <si>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</si>
  <si>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</si>
  <si>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</si>
  <si>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</si>
  <si>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</si>
  <si>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</si>
  <si>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</si>
  <si>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</si>
  <si>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</si>
  <si>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</si>
  <si>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</si>
  <si>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</si>
  <si>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</si>
  <si>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</si>
  <si>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</si>
  <si>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</si>
  <si>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</si>
  <si>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</si>
  <si>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</si>
  <si>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</si>
  <si>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</si>
  <si>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</si>
  <si>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</si>
  <si>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</si>
  <si>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</si>
  <si>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</si>
  <si>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</si>
  <si>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</si>
  <si>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</si>
  <si>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</si>
  <si>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</si>
  <si>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</si>
  <si>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</si>
  <si>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</si>
  <si>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</si>
  <si>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</si>
  <si>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</si>
  <si>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</si>
  <si>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</si>
  <si>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</si>
  <si>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</si>
  <si>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</si>
  <si>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</si>
  <si>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</si>
  <si>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</si>
  <si>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</si>
  <si>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</si>
  <si>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</si>
  <si>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</si>
  <si>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</si>
  <si>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</si>
  <si>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</si>
  <si>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</si>
  <si>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</si>
  <si>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</si>
  <si>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</si>
  <si>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</si>
  <si>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</si>
  <si>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</si>
  <si>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</si>
  <si>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</si>
  <si>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</si>
  <si>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</si>
  <si>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</si>
  <si>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</si>
  <si>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</si>
  <si>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</si>
  <si>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</si>
  <si>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</si>
  <si>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</si>
  <si>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</si>
  <si>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</si>
  <si>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</si>
  <si>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</si>
  <si>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</si>
  <si>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</si>
  <si>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</si>
  <si>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</si>
  <si>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</si>
  <si>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</si>
  <si>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</si>
  <si>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</si>
  <si>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</si>
  <si>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</si>
  <si>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</si>
  <si>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</si>
  <si>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</si>
  <si>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</si>
  <si>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</si>
  <si>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</si>
  <si>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</si>
  <si>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</si>
  <si>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</si>
  <si>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</si>
  <si>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</si>
  <si>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</si>
  <si>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</si>
  <si>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</si>
  <si>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</si>
  <si>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</si>
  <si>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</si>
  <si>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</si>
  <si>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</si>
  <si>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</si>
  <si>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</si>
  <si>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</si>
  <si>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</si>
  <si>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</si>
  <si>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</si>
  <si>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</si>
  <si>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</si>
  <si>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</si>
  <si>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</si>
  <si>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</si>
  <si>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</si>
  <si>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</si>
  <si>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</si>
  <si>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</si>
  <si>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</si>
  <si>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</si>
  <si>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</si>
  <si>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</si>
  <si>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</si>
  <si>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</si>
  <si>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</si>
  <si>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</si>
  <si>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</si>
  <si>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</si>
  <si>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</si>
  <si>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</si>
  <si>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</si>
  <si>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</si>
  <si>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</si>
  <si>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</si>
  <si>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</si>
  <si>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</si>
  <si>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</si>
  <si>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</si>
  <si>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</si>
  <si>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</si>
  <si>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</si>
  <si>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</si>
  <si>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</si>
  <si>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</si>
  <si>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</si>
  <si>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</si>
  <si>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</si>
  <si>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</si>
  <si>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</si>
  <si>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</si>
  <si>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</si>
  <si>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</si>
  <si>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</si>
  <si>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</si>
  <si>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</si>
  <si>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</si>
  <si>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</si>
  <si>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</si>
  <si>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</si>
  <si>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</si>
  <si>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</si>
  <si>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</si>
  <si>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</si>
  <si>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</si>
  <si>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</si>
  <si>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</si>
  <si>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</si>
  <si>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</si>
  <si>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</si>
  <si>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</si>
  <si>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</si>
  <si>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</si>
  <si>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</si>
  <si>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</si>
  <si>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</si>
  <si>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</si>
  <si>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</si>
  <si>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</si>
  <si>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</si>
  <si>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</si>
  <si>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</si>
  <si>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</si>
  <si>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</si>
  <si>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</si>
  <si>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</si>
  <si>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</si>
  <si>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</si>
  <si>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</si>
  <si>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</si>
  <si>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</si>
  <si>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</si>
  <si>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</si>
  <si>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</si>
  <si>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</si>
  <si>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</si>
  <si>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</si>
  <si>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</si>
  <si>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</si>
  <si>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</si>
  <si>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</si>
  <si>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</si>
  <si>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</si>
  <si>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</si>
  <si>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</si>
  <si>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</si>
  <si>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</si>
  <si>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</si>
  <si>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</si>
  <si>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</si>
  <si>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</si>
  <si>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</si>
  <si>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</si>
  <si>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</si>
  <si>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</si>
  <si>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</si>
  <si>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</si>
  <si>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</si>
  <si>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</si>
  <si>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</si>
  <si>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</si>
  <si>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</si>
  <si>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</si>
  <si>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</si>
  <si>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</si>
  <si>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</si>
  <si>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</si>
  <si>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</si>
  <si>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</si>
  <si>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</si>
  <si>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</si>
  <si>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</si>
  <si>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</si>
  <si>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</si>
  <si>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</si>
  <si>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</si>
  <si>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</si>
  <si>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</si>
  <si>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</si>
  <si>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</si>
  <si>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</si>
  <si>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</si>
  <si>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</si>
  <si>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</si>
  <si>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</si>
  <si>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</si>
  <si>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</si>
  <si>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</si>
  <si>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</si>
  <si>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</si>
  <si>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</si>
  <si>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</si>
  <si>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</si>
  <si>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</si>
  <si>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</si>
  <si>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</si>
  <si>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</si>
  <si>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</si>
  <si>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</si>
  <si>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</si>
  <si>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</si>
  <si>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</si>
  <si>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</si>
  <si>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</si>
  <si>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</si>
  <si>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</si>
  <si>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</si>
  <si>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</si>
  <si>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</si>
  <si>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</si>
  <si>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</si>
  <si>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</si>
  <si>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</si>
  <si>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</si>
  <si>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</si>
  <si>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</si>
  <si>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</si>
  <si>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</si>
  <si>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</si>
  <si>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</si>
  <si>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</si>
  <si>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</si>
  <si>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</si>
  <si>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</si>
  <si>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</si>
  <si>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</si>
  <si>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</si>
  <si>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</si>
  <si>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</si>
  <si>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</si>
  <si>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</si>
  <si>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</si>
  <si>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</si>
  <si>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</si>
  <si>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</si>
  <si>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</si>
  <si>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</si>
  <si>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</si>
  <si>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</si>
  <si>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</si>
  <si>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</si>
  <si>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</si>
  <si>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</si>
  <si>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</si>
  <si>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</si>
  <si>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</si>
  <si>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</si>
  <si>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</si>
  <si>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</si>
  <si>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</si>
  <si>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</si>
  <si>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</si>
  <si>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</si>
  <si>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</si>
  <si>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</si>
  <si>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</si>
  <si>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</si>
  <si>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</si>
  <si>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</si>
  <si>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</si>
  <si>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</si>
  <si>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</si>
  <si>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</si>
  <si>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</si>
  <si>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</si>
  <si>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</si>
  <si>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</si>
  <si>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</si>
  <si>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</si>
  <si>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</si>
  <si>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</si>
  <si>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</si>
  <si>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</si>
  <si>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</si>
  <si>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</si>
  <si>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</si>
  <si>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</si>
  <si>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</si>
  <si>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</si>
  <si>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</si>
  <si>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</si>
  <si>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</si>
  <si>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</si>
  <si>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</si>
  <si>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</si>
  <si>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</si>
  <si>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</si>
  <si>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</si>
  <si>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</si>
  <si>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</si>
  <si>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</si>
  <si>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</si>
  <si>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</si>
  <si>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</si>
  <si>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</si>
  <si>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</si>
  <si>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</si>
  <si>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</si>
  <si>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</si>
  <si>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</si>
  <si>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</si>
  <si>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</si>
  <si>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</si>
  <si>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</si>
  <si>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</si>
  <si>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</si>
  <si>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</si>
  <si>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</si>
  <si>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</si>
  <si>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</si>
  <si>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</si>
  <si>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</si>
  <si>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</si>
  <si>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</si>
  <si>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</si>
  <si>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</si>
  <si>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</si>
  <si>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</si>
  <si>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</si>
  <si>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</si>
  <si>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</si>
  <si>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</si>
  <si>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</si>
  <si>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</si>
  <si>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</si>
  <si>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</si>
  <si>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</si>
  <si>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</si>
  <si>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</si>
  <si>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</si>
  <si>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</si>
  <si>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</si>
  <si>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</si>
  <si>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</si>
  <si>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</si>
  <si>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</si>
  <si>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</si>
  <si>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</si>
  <si>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</si>
  <si>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</si>
  <si>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</si>
  <si>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</si>
  <si>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</si>
  <si>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</si>
  <si>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</si>
  <si>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</si>
  <si>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</si>
  <si>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</si>
  <si>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</si>
  <si>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</si>
  <si>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</si>
  <si>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</si>
  <si>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</si>
  <si>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</si>
  <si>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</si>
  <si>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</si>
  <si>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</si>
  <si>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</si>
  <si>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</si>
  <si>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</si>
  <si>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</si>
  <si>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</si>
  <si>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</si>
  <si>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</si>
  <si>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</si>
  <si>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</si>
  <si>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</si>
  <si>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</si>
  <si>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</si>
  <si>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</si>
  <si>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</si>
  <si>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</si>
  <si>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</si>
  <si>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</si>
  <si>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</si>
  <si>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</si>
  <si>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</si>
  <si>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</si>
  <si>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</si>
  <si>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</si>
  <si>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</si>
  <si>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</si>
  <si>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</si>
  <si>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</si>
  <si>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</si>
  <si>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</si>
  <si>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</si>
  <si>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</si>
  <si>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</si>
  <si>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</si>
  <si>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</si>
  <si>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</si>
  <si>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</si>
  <si>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</si>
  <si>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</si>
  <si>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</si>
  <si>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</si>
  <si>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</si>
  <si>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</si>
  <si>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</si>
  <si>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</si>
  <si>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</si>
  <si>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</si>
  <si>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</si>
  <si>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</si>
  <si>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</si>
  <si>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</si>
  <si>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</si>
  <si>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</si>
  <si>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</si>
  <si>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</si>
  <si>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</si>
  <si>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</si>
  <si>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</si>
  <si>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</si>
  <si>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</si>
  <si>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</si>
  <si>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</si>
  <si>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</si>
  <si>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</si>
  <si>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</si>
  <si>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</si>
  <si>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</si>
  <si>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</si>
  <si>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</si>
  <si>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</si>
  <si>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</si>
  <si>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</si>
  <si>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</si>
  <si>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</si>
  <si>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</si>
  <si>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</si>
  <si>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</si>
  <si>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</si>
  <si>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</si>
  <si>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</si>
  <si>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</si>
  <si>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</si>
  <si>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</si>
  <si>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</si>
  <si>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</si>
  <si>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</si>
  <si>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</si>
  <si>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</si>
  <si>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</si>
  <si>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</si>
  <si>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</si>
  <si>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</si>
  <si>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</si>
  <si>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</si>
  <si>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</si>
  <si>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</si>
  <si>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</si>
  <si>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</si>
  <si>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</si>
  <si>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</si>
  <si>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</si>
  <si>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</si>
  <si>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</si>
  <si>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</si>
  <si>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</si>
  <si>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</si>
  <si>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</si>
  <si>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</si>
  <si>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</si>
  <si>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</si>
  <si>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</si>
  <si>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</si>
  <si>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</si>
  <si>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</si>
  <si>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</si>
  <si>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</si>
  <si>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</si>
  <si>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</si>
  <si>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</si>
  <si>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</si>
  <si>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</si>
  <si>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</si>
  <si>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</si>
  <si>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</si>
  <si>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</si>
  <si>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</si>
  <si>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</si>
  <si>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</si>
  <si>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</si>
  <si>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</si>
  <si>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</si>
  <si>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</si>
  <si>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</si>
  <si>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</si>
  <si>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</si>
  <si>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</si>
  <si>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</si>
  <si>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</si>
  <si>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</si>
  <si>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</si>
  <si>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</si>
  <si>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</si>
  <si>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</si>
  <si>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</si>
  <si>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</si>
  <si>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</si>
  <si>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</si>
  <si>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</si>
  <si>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</si>
  <si>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</si>
  <si>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</si>
  <si>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</si>
  <si>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</si>
  <si>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</si>
  <si>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</si>
  <si>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</si>
  <si>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</si>
  <si>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</si>
  <si>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</si>
  <si>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</si>
  <si>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</si>
  <si>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</si>
  <si>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</si>
  <si>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</si>
  <si>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</si>
  <si>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</si>
  <si>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</si>
  <si>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</si>
  <si>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</si>
  <si>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</si>
  <si>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</si>
  <si>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</si>
  <si>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</si>
  <si>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</si>
  <si>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</si>
  <si>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</si>
  <si>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</si>
  <si>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</si>
  <si>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</si>
  <si>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</si>
  <si>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</si>
  <si>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</si>
  <si>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</si>
  <si>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</si>
  <si>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</si>
  <si>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</si>
  <si>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</si>
  <si>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</si>
  <si>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</si>
  <si>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</si>
  <si>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</si>
  <si>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</si>
  <si>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</si>
  <si>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</si>
  <si>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</si>
  <si>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</si>
  <si>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</si>
  <si>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</si>
  <si>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</si>
  <si>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</si>
  <si>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</si>
  <si>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</si>
  <si>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</si>
  <si>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</si>
  <si>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</si>
  <si>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</si>
  <si>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</si>
  <si>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</si>
  <si>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</si>
  <si>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</si>
  <si>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</si>
  <si>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</si>
  <si>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</si>
  <si>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</si>
  <si>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</si>
  <si>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</si>
  <si>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</si>
  <si>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</si>
  <si>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</si>
  <si>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</si>
  <si>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</si>
  <si>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</si>
  <si>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</si>
  <si>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</si>
  <si>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</si>
  <si>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</si>
  <si>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</si>
  <si>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</si>
  <si>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</si>
  <si>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</si>
  <si>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</si>
  <si>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</si>
  <si>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</si>
  <si>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</si>
  <si>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</si>
  <si>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</si>
  <si>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</si>
  <si>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</si>
  <si>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</si>
  <si>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</si>
  <si>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</si>
  <si>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</si>
  <si>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</si>
  <si>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</si>
  <si>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</si>
  <si>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</si>
  <si>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</si>
  <si>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</si>
  <si>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</si>
  <si>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</si>
  <si>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</si>
  <si>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</si>
  <si>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</si>
  <si>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</si>
  <si>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</si>
  <si>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</si>
  <si>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</si>
  <si>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</si>
  <si>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</si>
  <si>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</si>
  <si>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</si>
  <si>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</si>
  <si>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</si>
  <si>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</si>
  <si>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</si>
  <si>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</si>
  <si>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</si>
  <si>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</si>
  <si>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</si>
  <si>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</si>
  <si>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</si>
  <si>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</si>
  <si>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</si>
  <si>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</si>
  <si>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</si>
  <si>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</si>
  <si>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</si>
  <si>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</si>
  <si>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</si>
  <si>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</si>
  <si>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</si>
  <si>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</si>
  <si>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</si>
  <si>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</si>
  <si>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</si>
  <si>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</si>
  <si>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</si>
  <si>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</si>
  <si>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</si>
  <si>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</si>
  <si>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</si>
  <si>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</si>
  <si>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</si>
  <si>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</si>
  <si>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</si>
  <si>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</si>
  <si>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</si>
  <si>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</si>
  <si>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</si>
  <si>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</si>
  <si>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</si>
  <si>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</si>
  <si>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</si>
  <si>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</si>
  <si>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</si>
  <si>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</si>
  <si>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</si>
  <si>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</si>
  <si>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</si>
  <si>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</si>
  <si>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</si>
  <si>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</si>
  <si>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</si>
  <si>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</si>
  <si>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</si>
  <si>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</si>
  <si>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</si>
  <si>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</si>
  <si>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</si>
  <si>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</si>
  <si>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</si>
  <si>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</si>
  <si>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</si>
  <si>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</si>
  <si>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</si>
  <si>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</si>
  <si>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</si>
  <si>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</si>
  <si>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</si>
  <si>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</si>
  <si>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</si>
  <si>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</si>
  <si>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</si>
  <si>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</si>
  <si>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</si>
  <si>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</si>
  <si>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</si>
  <si>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</si>
  <si>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</si>
  <si>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</si>
  <si>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</si>
  <si>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</si>
  <si>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</si>
  <si>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</si>
  <si>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</si>
  <si>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</si>
  <si>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</si>
  <si>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</si>
  <si>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</si>
  <si>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</si>
  <si>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</si>
  <si>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</si>
  <si>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</si>
  <si>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</si>
  <si>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</si>
  <si>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</si>
  <si>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</si>
  <si>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</si>
  <si>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</si>
  <si>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</si>
  <si>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</si>
  <si>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</si>
  <si>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</si>
  <si>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</si>
  <si>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</si>
  <si>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</si>
  <si>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</si>
  <si>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</si>
  <si>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</si>
  <si>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</si>
  <si>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</si>
  <si>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</si>
  <si>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</si>
  <si>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</si>
  <si>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</si>
  <si>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</si>
  <si>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</si>
  <si>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</si>
  <si>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</si>
  <si>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</si>
  <si>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</si>
  <si>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</si>
  <si>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</si>
  <si>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</si>
  <si>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</si>
  <si>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</si>
  <si>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</si>
  <si>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</si>
  <si>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</si>
  <si>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</si>
  <si>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</si>
  <si>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</si>
  <si>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</si>
  <si>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</si>
  <si>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</si>
  <si>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</si>
  <si>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</si>
  <si>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</si>
  <si>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</si>
  <si>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</si>
  <si>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</si>
  <si>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</si>
  <si>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</si>
  <si>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</si>
  <si>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</si>
  <si>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</si>
  <si>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</si>
  <si>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</si>
  <si>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</si>
  <si>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</si>
  <si>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</si>
  <si>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</si>
  <si>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</si>
  <si>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</si>
  <si>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</si>
  <si>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</si>
  <si>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</si>
  <si>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</si>
  <si>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</si>
  <si>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</si>
  <si>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</si>
  <si>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</si>
  <si>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</si>
  <si>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</si>
  <si>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</si>
  <si>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</si>
  <si>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</si>
  <si>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</si>
  <si>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</si>
  <si>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</si>
  <si>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</si>
  <si>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</si>
  <si>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</si>
  <si>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</si>
  <si>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</si>
  <si>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</si>
  <si>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</si>
  <si>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</si>
  <si>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</si>
  <si>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</si>
  <si>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</si>
  <si>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</si>
  <si>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</si>
  <si>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</si>
  <si>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</si>
  <si>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</si>
  <si>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</si>
  <si>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</si>
  <si>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</si>
  <si>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</si>
  <si>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</si>
  <si>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</si>
  <si>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</si>
  <si>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</si>
  <si>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</si>
  <si>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</si>
  <si>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</si>
  <si>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</si>
  <si>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</si>
  <si>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</si>
  <si>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</si>
  <si>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</si>
  <si>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</si>
  <si>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</si>
  <si>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</si>
  <si>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</si>
  <si>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</si>
  <si>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</si>
  <si>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</si>
  <si>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</si>
  <si>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</si>
  <si>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</si>
  <si>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</si>
  <si>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</si>
  <si>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</si>
  <si>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</si>
  <si>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</si>
  <si>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</si>
  <si>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</si>
  <si>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</si>
  <si>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</si>
  <si>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</si>
  <si>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</si>
  <si>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</si>
  <si>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</si>
  <si>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</si>
  <si>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</si>
  <si>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</si>
  <si>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</si>
  <si>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</si>
  <si>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</si>
  <si>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</si>
  <si>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</si>
  <si>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</si>
  <si>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</si>
  <si>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</si>
  <si>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</si>
  <si>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</si>
  <si>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</si>
  <si>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</si>
  <si>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</si>
  <si>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</si>
  <si>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</si>
  <si>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</si>
  <si>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</si>
  <si>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</si>
  <si>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</si>
  <si>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</si>
  <si>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</si>
  <si>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</si>
  <si>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</si>
  <si>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</si>
  <si>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</si>
  <si>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</si>
  <si>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</si>
  <si>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</si>
  <si>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</si>
  <si>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</si>
  <si>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</si>
  <si>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</si>
  <si>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</si>
  <si>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</si>
  <si>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</si>
  <si>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</si>
  <si>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</si>
  <si>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</si>
  <si>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</si>
  <si>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</si>
  <si>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</si>
  <si>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</si>
  <si>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</si>
  <si>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</si>
  <si>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</si>
  <si>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</si>
  <si>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</si>
  <si>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</si>
  <si>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</si>
  <si>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</si>
  <si>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</si>
  <si>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</si>
  <si>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</si>
  <si>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</si>
  <si>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</si>
  <si>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</si>
  <si>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</si>
  <si>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</si>
  <si>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</si>
  <si>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</si>
  <si>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</si>
  <si>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</si>
  <si>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</si>
  <si>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</si>
  <si>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</si>
  <si>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</si>
  <si>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</si>
  <si>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</si>
  <si>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</si>
  <si>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</si>
  <si>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</si>
  <si>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</si>
  <si>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</si>
  <si>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</si>
  <si>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</si>
  <si>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</si>
  <si>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</si>
  <si>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</si>
  <si>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</si>
  <si>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</si>
  <si>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</si>
  <si>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</si>
  <si>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</si>
  <si>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</si>
  <si>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</si>
  <si>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</si>
  <si>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</si>
  <si>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</si>
  <si>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</si>
  <si>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</si>
  <si>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</si>
  <si>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</si>
  <si>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</si>
  <si>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</si>
  <si>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</si>
  <si>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</si>
  <si>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</si>
  <si>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</si>
  <si>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</si>
  <si>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</si>
  <si>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</si>
  <si>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</si>
  <si>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</si>
  <si>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</si>
  <si>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</si>
  <si>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</si>
  <si>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</si>
  <si>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</si>
  <si>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</si>
  <si>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</si>
  <si>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</si>
  <si>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</si>
  <si>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</si>
  <si>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</si>
  <si>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</si>
  <si>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</si>
  <si>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</si>
  <si>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</si>
  <si>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</si>
  <si>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</si>
  <si>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</si>
  <si>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</si>
  <si>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</si>
  <si>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</si>
  <si>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</si>
  <si>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</si>
  <si>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</si>
  <si>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</si>
  <si>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</si>
  <si>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</si>
  <si>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</si>
  <si>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</si>
  <si>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</si>
  <si>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</si>
  <si>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</si>
  <si>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</si>
  <si>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</si>
  <si>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</si>
  <si>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</si>
  <si>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</si>
  <si>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</si>
  <si>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</si>
  <si>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</si>
  <si>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</si>
  <si>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</si>
  <si>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</si>
  <si>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</si>
  <si>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</si>
  <si>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</si>
  <si>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</si>
  <si>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</si>
  <si>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</si>
  <si>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</si>
  <si>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</si>
  <si>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</si>
  <si>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</si>
  <si>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</si>
  <si>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</si>
  <si>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</si>
  <si>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</si>
  <si>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</si>
  <si>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</si>
  <si>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</si>
  <si>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</si>
  <si>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</si>
  <si>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</si>
  <si>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</si>
  <si>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</si>
  <si>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</si>
  <si>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</si>
  <si>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</si>
  <si>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</si>
  <si>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</si>
  <si>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</si>
  <si>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</si>
  <si>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</si>
  <si>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</si>
  <si>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</si>
  <si>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</si>
  <si>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</si>
  <si>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</si>
  <si>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</si>
  <si>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</si>
  <si>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</si>
  <si>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</si>
  <si>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</si>
  <si>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</si>
  <si>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</si>
  <si>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</si>
  <si>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</si>
  <si>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</si>
  <si>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</si>
  <si>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</si>
  <si>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</si>
  <si>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</si>
  <si>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</si>
  <si>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</si>
  <si>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</si>
  <si>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</si>
  <si>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</si>
  <si>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</si>
  <si>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</si>
  <si>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</si>
  <si>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</si>
  <si>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</si>
  <si>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</si>
  <si>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</si>
  <si>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</si>
  <si>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</si>
  <si>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</si>
  <si>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</si>
  <si>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</si>
  <si>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</si>
  <si>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</si>
  <si>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</si>
  <si>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</si>
  <si>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</si>
  <si>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</si>
  <si>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</si>
  <si>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</si>
  <si>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</si>
  <si>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</si>
  <si>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</si>
  <si>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</si>
  <si>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</si>
  <si>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</si>
  <si>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</si>
  <si>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</si>
  <si>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</si>
  <si>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</si>
  <si>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</si>
  <si>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</si>
  <si>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</si>
  <si>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</si>
  <si>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</si>
  <si>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</si>
  <si>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</si>
  <si>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</si>
  <si>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</si>
  <si>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</si>
  <si>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</si>
  <si>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</si>
  <si>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</si>
  <si>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</si>
  <si>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</si>
  <si>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</si>
  <si>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</si>
  <si>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</si>
  <si>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</si>
  <si>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</si>
  <si>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</si>
  <si>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</si>
  <si>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</si>
  <si>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</si>
  <si>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</si>
  <si>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</si>
  <si>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</si>
  <si>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</si>
  <si>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</si>
  <si>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</si>
  <si>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</si>
  <si>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</si>
  <si>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</si>
  <si>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</si>
  <si>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</si>
  <si>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</si>
  <si>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</si>
  <si>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</si>
  <si>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</si>
  <si>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</si>
  <si>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</si>
  <si>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</si>
  <si>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</si>
  <si>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</si>
  <si>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</si>
  <si>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</si>
  <si>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</si>
  <si>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</si>
  <si>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</si>
  <si>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</si>
  <si>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</si>
  <si>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</si>
  <si>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</si>
  <si>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</si>
  <si>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</si>
  <si>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</si>
  <si>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</si>
  <si>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</si>
  <si>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</si>
  <si>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</si>
  <si>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</si>
  <si>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</si>
  <si>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</si>
  <si>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</si>
  <si>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</si>
  <si>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</si>
  <si>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</si>
  <si>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</si>
  <si>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</si>
  <si>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</si>
  <si>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</si>
  <si>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</si>
  <si>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</si>
  <si>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</si>
  <si>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</si>
  <si>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</si>
  <si>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</si>
  <si>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</si>
  <si>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</si>
  <si>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</si>
  <si>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</si>
  <si>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</si>
  <si>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</si>
  <si>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</si>
  <si>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</si>
  <si>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</si>
  <si>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</si>
  <si>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</si>
  <si>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</si>
  <si>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</si>
  <si>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</si>
  <si>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</si>
  <si>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</si>
  <si>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</si>
  <si>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</si>
  <si>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</si>
  <si>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</si>
  <si>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</si>
  <si>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</si>
  <si>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</si>
  <si>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</si>
  <si>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</si>
  <si>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</si>
  <si>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</si>
  <si>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</si>
  <si>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</si>
  <si>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</si>
  <si>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</si>
  <si>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</si>
  <si>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</si>
  <si>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</si>
  <si>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</si>
  <si>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</si>
  <si>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</si>
  <si>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</si>
  <si>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</si>
  <si>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</si>
  <si>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</si>
  <si>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</si>
  <si>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</si>
  <si>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</si>
  <si>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</si>
  <si>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</si>
  <si>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</si>
  <si>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</si>
  <si>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</si>
  <si>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</si>
  <si>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</si>
  <si>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</si>
  <si>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</si>
  <si>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</si>
  <si>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</si>
  <si>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</si>
  <si>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</si>
  <si>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</si>
  <si>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</si>
  <si>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</si>
  <si>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</si>
  <si>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</si>
  <si>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</si>
  <si>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</si>
  <si>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</si>
  <si>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</si>
  <si>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</si>
  <si>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</si>
  <si>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</si>
  <si>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</si>
  <si>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</si>
  <si>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</si>
  <si>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</si>
  <si>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</si>
  <si>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</si>
  <si>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</si>
  <si>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</si>
  <si>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</si>
  <si>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</si>
  <si>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</si>
  <si>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</si>
  <si>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</si>
  <si>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</si>
  <si>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</si>
  <si>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</si>
  <si>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</si>
  <si>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</si>
  <si>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</si>
  <si>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</si>
  <si>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</si>
  <si>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</si>
  <si>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</si>
  <si>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</si>
  <si>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</si>
  <si>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</si>
  <si>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</si>
  <si>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</si>
  <si>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</si>
  <si>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</si>
  <si>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</si>
  <si>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</si>
  <si>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</si>
  <si>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</si>
  <si>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</si>
  <si>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</si>
  <si>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</si>
  <si>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</si>
  <si>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</si>
  <si>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</si>
  <si>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</si>
  <si>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</si>
  <si>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</si>
  <si>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</si>
  <si>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</si>
  <si>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</si>
  <si>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</si>
  <si>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</si>
  <si>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</si>
  <si>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</si>
  <si>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</si>
  <si>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</si>
  <si>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</si>
  <si>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</si>
  <si>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</si>
  <si>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</si>
  <si>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</si>
  <si>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</si>
  <si>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</si>
  <si>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</si>
  <si>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</si>
  <si>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</si>
  <si>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</si>
  <si>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</si>
  <si>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</si>
  <si>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</si>
  <si>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</si>
  <si>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</si>
  <si>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</si>
  <si>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</si>
  <si>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</si>
  <si>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</si>
  <si>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</si>
  <si>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</si>
  <si>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</si>
  <si>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</si>
  <si>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</si>
  <si>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</si>
  <si>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</si>
  <si>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</si>
  <si>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</si>
  <si>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</si>
  <si>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</si>
  <si>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</si>
  <si>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</si>
  <si>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</si>
  <si>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</si>
  <si>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</si>
  <si>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</si>
  <si>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</si>
  <si>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</si>
  <si>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</si>
  <si>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</si>
  <si>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</si>
  <si>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</si>
  <si>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</si>
  <si>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</si>
  <si>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</si>
  <si>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</si>
  <si>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</si>
  <si>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</si>
  <si>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</si>
  <si>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</si>
  <si>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</si>
  <si>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</si>
  <si>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</si>
  <si>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</si>
  <si>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</si>
  <si>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</si>
  <si>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</si>
  <si>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</si>
  <si>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</si>
  <si>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</si>
  <si>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</si>
  <si>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</si>
  <si>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</si>
  <si>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</si>
  <si>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</si>
  <si>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</si>
  <si>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</si>
  <si>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</si>
  <si>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</si>
  <si>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</si>
  <si>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</si>
  <si>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</si>
  <si>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</si>
  <si>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</si>
  <si>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</si>
  <si>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</si>
  <si>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</si>
  <si>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</si>
  <si>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</si>
  <si>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</si>
  <si>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</si>
  <si>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</si>
  <si>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</si>
  <si>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</si>
  <si>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</si>
  <si>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</si>
  <si>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</si>
  <si>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</si>
  <si>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</si>
  <si>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</si>
  <si>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</si>
  <si>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</si>
  <si>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</si>
  <si>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</si>
  <si>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</si>
  <si>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</si>
  <si>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</si>
  <si>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</si>
  <si>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</si>
  <si>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</si>
  <si>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</si>
  <si>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</si>
  <si>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</si>
  <si>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</si>
  <si>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</si>
  <si>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</si>
  <si>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</si>
  <si>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</si>
  <si>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</si>
  <si>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</si>
  <si>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</si>
  <si>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</si>
  <si>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</si>
  <si>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</si>
  <si>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</si>
  <si>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</si>
  <si>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</si>
  <si>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</si>
  <si>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</si>
  <si>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</si>
  <si>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</si>
  <si>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</si>
  <si>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</si>
  <si>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</si>
  <si>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</si>
  <si>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</si>
  <si>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</si>
  <si>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</si>
  <si>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</si>
  <si>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</si>
  <si>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</si>
  <si>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</si>
  <si>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</si>
  <si>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</si>
  <si>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</si>
  <si>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</si>
  <si>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</si>
  <si>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</si>
  <si>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</si>
  <si>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</si>
  <si>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</si>
  <si>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</si>
  <si>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</si>
  <si>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</si>
  <si>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</si>
  <si>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</si>
  <si>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</si>
  <si>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</si>
  <si>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</si>
  <si>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</si>
  <si>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</si>
  <si>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</si>
  <si>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</si>
  <si>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</si>
  <si>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</si>
  <si>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</si>
  <si>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</si>
  <si>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</si>
  <si>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</si>
  <si>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</si>
  <si>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</si>
  <si>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</si>
  <si>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</si>
  <si>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</si>
  <si>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</si>
  <si>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</si>
  <si>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</si>
  <si>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</si>
  <si>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</si>
  <si>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</si>
  <si>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</si>
  <si>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</si>
  <si>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</si>
  <si>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</si>
  <si>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</si>
  <si>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</si>
  <si>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</si>
  <si>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</si>
  <si>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</si>
  <si>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</si>
  <si>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</si>
  <si>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</si>
  <si>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</si>
  <si>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</si>
  <si>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</si>
  <si>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</si>
  <si>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</si>
  <si>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</si>
  <si>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</si>
  <si>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</si>
  <si>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</si>
  <si>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</si>
  <si>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</si>
  <si>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</si>
  <si>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</si>
  <si>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</si>
  <si>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</si>
  <si>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</si>
  <si>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</si>
  <si>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</si>
  <si>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</si>
  <si>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</si>
  <si>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</si>
  <si>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</si>
  <si>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</si>
  <si>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</si>
  <si>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</si>
  <si>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</si>
  <si>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</si>
  <si>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</si>
  <si>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</si>
  <si>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</si>
  <si>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</si>
  <si>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</si>
  <si>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</si>
  <si>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</si>
  <si>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</si>
  <si>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</si>
  <si>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</si>
  <si>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</si>
  <si>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</si>
  <si>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</si>
  <si>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</si>
  <si>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</si>
  <si>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</si>
  <si>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</si>
  <si>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</si>
  <si>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</si>
  <si>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</si>
  <si>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</si>
  <si>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</si>
  <si>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</si>
  <si>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</si>
  <si>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</si>
  <si>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</si>
  <si>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</si>
  <si>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</si>
  <si>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</si>
  <si>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</si>
  <si>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</si>
  <si>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</si>
  <si>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</si>
  <si>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</si>
  <si>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</si>
  <si>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</si>
  <si>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</si>
  <si>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</si>
  <si>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</si>
  <si>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</si>
  <si>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</si>
  <si>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</si>
  <si>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</si>
  <si>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</si>
  <si>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</si>
  <si>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</si>
  <si>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</si>
  <si>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</si>
  <si>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</si>
  <si>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</si>
  <si>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</si>
  <si>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</si>
  <si>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</si>
  <si>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</si>
  <si>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</si>
  <si>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</si>
  <si>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</si>
  <si>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</si>
  <si>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</si>
  <si>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</si>
  <si>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</si>
  <si>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</si>
  <si>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</si>
  <si>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</si>
  <si>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</si>
  <si>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</si>
  <si>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</si>
  <si>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</si>
  <si>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</si>
  <si>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</si>
  <si>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</si>
  <si>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</si>
  <si>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</si>
  <si>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</si>
  <si>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</si>
  <si>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</si>
  <si>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</si>
  <si>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</si>
  <si>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</si>
  <si>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</si>
  <si>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</si>
  <si>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</si>
  <si>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</si>
  <si>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</si>
  <si>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</si>
  <si>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</si>
  <si>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</si>
  <si>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</si>
  <si>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</si>
  <si>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</si>
  <si>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</si>
  <si>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</si>
  <si>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</si>
  <si>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</si>
  <si>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</si>
  <si>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</si>
  <si>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</si>
  <si>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</si>
  <si>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</si>
  <si>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</si>
  <si>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</si>
  <si>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</si>
  <si>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</si>
  <si>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</si>
  <si>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</si>
  <si>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</si>
  <si>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</si>
  <si>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</si>
  <si>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</si>
  <si>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</si>
  <si>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</si>
  <si>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</si>
  <si>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</si>
  <si>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</si>
  <si>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</si>
  <si>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</si>
  <si>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</si>
  <si>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</si>
  <si>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</si>
  <si>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</si>
  <si>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</si>
  <si>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</si>
  <si>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</si>
  <si>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</si>
  <si>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</si>
  <si>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</si>
  <si>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</si>
  <si>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</si>
  <si>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</si>
  <si>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</si>
  <si>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</si>
  <si>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</si>
  <si>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</si>
  <si>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</si>
  <si>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</si>
  <si>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</si>
  <si>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</si>
  <si>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</si>
  <si>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</si>
  <si>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</si>
  <si>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</si>
  <si>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</si>
  <si>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</si>
  <si>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</si>
  <si>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</si>
  <si>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</si>
  <si>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</si>
  <si>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</si>
  <si>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</si>
  <si>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</si>
  <si>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</si>
  <si>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</si>
  <si>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</si>
  <si>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</si>
  <si>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</si>
  <si>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</si>
  <si>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</si>
  <si>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</si>
  <si>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</si>
  <si>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</si>
  <si>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</si>
  <si>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</si>
  <si>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</si>
  <si>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</si>
  <si>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</si>
  <si>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</si>
  <si>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</si>
  <si>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</si>
  <si>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</si>
  <si>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</si>
  <si>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</si>
  <si>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</si>
  <si>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</si>
  <si>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</si>
  <si>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</si>
  <si>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</si>
  <si>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</si>
  <si>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</si>
  <si>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</si>
  <si>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</si>
  <si>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</si>
  <si>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</si>
  <si>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</si>
  <si>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</si>
  <si>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</si>
  <si>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</si>
  <si>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</si>
  <si>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</si>
  <si>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</si>
  <si>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</si>
  <si>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</si>
  <si>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</si>
  <si>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</si>
  <si>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</si>
  <si>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</si>
  <si>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</si>
  <si>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</si>
  <si>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</si>
  <si>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</si>
  <si>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</si>
  <si>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</si>
  <si>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</si>
  <si>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</si>
  <si>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</si>
  <si>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</si>
  <si>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</si>
  <si>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</si>
  <si>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</si>
  <si>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</si>
  <si>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</si>
  <si>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</si>
  <si>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</si>
  <si>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</si>
  <si>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</si>
  <si>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</si>
  <si>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</si>
  <si>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</si>
  <si>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</si>
  <si>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</si>
  <si>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</si>
  <si>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</si>
  <si>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</si>
  <si>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</si>
  <si>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</si>
  <si>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</si>
  <si>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</si>
  <si>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</si>
  <si>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</si>
  <si>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</si>
  <si>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</si>
  <si>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</si>
  <si>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</si>
  <si>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</si>
  <si>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</si>
  <si>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</si>
  <si>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</si>
  <si>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</si>
  <si>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</si>
  <si>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</si>
  <si>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</si>
  <si>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</si>
  <si>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</si>
  <si>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</si>
  <si>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</si>
  <si>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</si>
  <si>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</si>
  <si>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</si>
  <si>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</si>
  <si>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</si>
  <si>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</si>
  <si>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</si>
  <si>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</si>
  <si>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</si>
  <si>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</si>
  <si>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</si>
  <si>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</si>
  <si>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</si>
  <si>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</si>
  <si>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</si>
  <si>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</si>
  <si>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</si>
  <si>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</si>
  <si>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</si>
  <si>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</si>
  <si>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</si>
  <si>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</si>
  <si>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</si>
  <si>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</si>
  <si>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</si>
  <si>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</si>
  <si>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</si>
  <si>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</si>
  <si>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</si>
  <si>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</si>
  <si>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</si>
  <si>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</si>
  <si>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</si>
  <si>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</si>
  <si>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</si>
  <si>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</si>
  <si>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</si>
  <si>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</si>
  <si>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</si>
  <si>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</si>
  <si>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</si>
  <si>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</si>
  <si>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</si>
  <si>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</si>
  <si>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</si>
  <si>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</si>
  <si>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</si>
  <si>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</si>
  <si>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</si>
  <si>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</si>
  <si>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</si>
  <si>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</si>
  <si>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</si>
  <si>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</si>
  <si>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</si>
  <si>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</si>
  <si>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</si>
  <si>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</si>
  <si>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</si>
  <si>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</si>
  <si>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</si>
  <si>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</si>
  <si>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</si>
  <si>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</si>
  <si>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</si>
  <si>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</si>
  <si>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</si>
  <si>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</si>
  <si>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</si>
  <si>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</si>
  <si>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</si>
  <si>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</si>
  <si>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</si>
  <si>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</si>
  <si>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</si>
  <si>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</si>
  <si>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</si>
  <si>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</si>
  <si>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</si>
  <si>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</si>
  <si>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</si>
  <si>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</si>
  <si>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</si>
  <si>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</si>
  <si>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</si>
  <si>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</si>
  <si>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</si>
  <si>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</si>
  <si>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</si>
  <si>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</si>
  <si>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</si>
  <si>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</si>
  <si>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</si>
  <si>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</si>
  <si>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</si>
  <si>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</si>
  <si>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</si>
  <si>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</si>
  <si>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</si>
  <si>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</si>
  <si>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</si>
  <si>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</si>
  <si>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</si>
  <si>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</si>
  <si>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</si>
  <si>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</si>
  <si>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</si>
  <si>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</si>
  <si>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</si>
  <si>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</si>
  <si>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</si>
  <si>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</si>
  <si>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</si>
  <si>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</si>
  <si>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</si>
  <si>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</si>
  <si>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</si>
  <si>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</si>
  <si>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</si>
  <si>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</si>
  <si>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</si>
  <si>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</si>
  <si>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</si>
  <si>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</si>
  <si>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</si>
  <si>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</si>
  <si>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</si>
  <si>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</si>
  <si>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</si>
  <si>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</si>
  <si>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</si>
  <si>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</si>
  <si>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</si>
  <si>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</si>
  <si>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</si>
  <si>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</si>
  <si>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</si>
  <si>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</si>
  <si>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</si>
  <si>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</si>
  <si>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</si>
  <si>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</si>
  <si>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</si>
  <si>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</si>
  <si>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</si>
  <si>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</si>
  <si>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</si>
  <si>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</si>
  <si>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</si>
  <si>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</si>
  <si>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</si>
  <si>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</si>
  <si>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</si>
  <si>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</si>
  <si>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</si>
  <si>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</si>
  <si>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</si>
  <si>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</si>
  <si>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</si>
  <si>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</si>
  <si>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</si>
  <si>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</si>
  <si>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</si>
  <si>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</si>
  <si>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</si>
  <si>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</si>
  <si>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</si>
  <si>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</si>
  <si>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</si>
  <si>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</si>
  <si>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</si>
  <si>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</si>
  <si>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</si>
  <si>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</si>
  <si>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</si>
  <si>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</si>
  <si>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</si>
  <si>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</si>
  <si>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</si>
  <si>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</si>
  <si>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</si>
  <si>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</si>
  <si>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</si>
  <si>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</si>
  <si>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</si>
  <si>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</si>
  <si>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</si>
  <si>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</si>
  <si>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</si>
  <si>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</si>
  <si>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</si>
  <si>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</si>
  <si>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</si>
  <si>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</si>
  <si>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</si>
  <si>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</si>
  <si>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</si>
  <si>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</si>
  <si>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</si>
  <si>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</si>
  <si>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</si>
  <si>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</si>
  <si>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</si>
  <si>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</si>
  <si>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</si>
  <si>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</si>
  <si>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</si>
  <si>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</si>
  <si>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</si>
  <si>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</si>
  <si>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</si>
  <si>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</si>
  <si>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</si>
  <si>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</si>
  <si>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</si>
  <si>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</si>
  <si>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</si>
  <si>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</si>
  <si>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</si>
  <si>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</si>
  <si>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</si>
  <si>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</si>
  <si>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</si>
  <si>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</si>
  <si>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</si>
  <si>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</si>
  <si>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</si>
  <si>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</si>
  <si>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</si>
  <si>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</si>
  <si>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</si>
  <si>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</si>
  <si>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</si>
  <si>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</si>
  <si>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</si>
  <si>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</si>
  <si>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</si>
  <si>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</si>
  <si>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</si>
  <si>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</si>
  <si>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</si>
  <si>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</si>
  <si>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</si>
  <si>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</si>
  <si>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</si>
  <si>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</si>
  <si>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</si>
  <si>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</si>
  <si>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</si>
  <si>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</si>
  <si>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</si>
  <si>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</si>
  <si>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</si>
  <si>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</si>
  <si>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</si>
  <si>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</si>
  <si>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</si>
  <si>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</si>
  <si>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</si>
  <si>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</si>
  <si>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</si>
  <si>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</si>
  <si>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</si>
  <si>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</si>
  <si>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</si>
  <si>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</si>
  <si>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</si>
  <si>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</si>
  <si>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</si>
  <si>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</si>
  <si>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</si>
  <si>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</si>
  <si>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</si>
  <si>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</si>
  <si>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</si>
  <si>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</si>
  <si>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</si>
  <si>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</si>
  <si>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</si>
  <si>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</si>
  <si>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</si>
  <si>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</si>
  <si>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</si>
  <si>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</si>
  <si>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</si>
  <si>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</si>
  <si>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</si>
  <si>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</si>
  <si>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</si>
  <si>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</si>
  <si>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</si>
  <si>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</si>
  <si>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</si>
  <si>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</si>
  <si>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</si>
  <si>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</si>
  <si>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</si>
  <si>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</si>
  <si>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</si>
  <si>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</si>
  <si>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</si>
  <si>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</si>
  <si>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</si>
  <si>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</si>
  <si>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</si>
  <si>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</si>
  <si>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</si>
  <si>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</si>
  <si>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</si>
  <si>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</si>
  <si>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</si>
  <si>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</si>
  <si>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</si>
  <si>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</si>
  <si>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</si>
  <si>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</si>
  <si>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</si>
  <si>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</si>
  <si>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</si>
  <si>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</si>
  <si>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</si>
  <si>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</si>
  <si>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</si>
  <si>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</si>
  <si>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</si>
  <si>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</si>
  <si>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</si>
  <si>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</si>
  <si>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</si>
  <si>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</si>
  <si>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</si>
  <si>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</si>
  <si>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</si>
  <si>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</si>
  <si>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</si>
  <si>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</si>
  <si>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</si>
  <si>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</si>
  <si>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</si>
  <si>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</si>
  <si>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</si>
  <si>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</si>
  <si>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</si>
  <si>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</si>
  <si>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</si>
  <si>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</si>
  <si>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</si>
  <si>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</si>
  <si>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</si>
  <si>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</si>
  <si>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</si>
  <si>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</si>
  <si>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</si>
  <si>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</si>
  <si>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</si>
  <si>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</si>
  <si>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</si>
  <si>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</si>
  <si>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</si>
  <si>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</si>
  <si>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</si>
  <si>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</si>
  <si>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</si>
  <si>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</si>
  <si>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</si>
  <si>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</si>
  <si>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</si>
  <si>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</si>
  <si>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</si>
  <si>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</si>
  <si>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</si>
  <si>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</si>
  <si>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</si>
  <si>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</si>
  <si>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</si>
  <si>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</si>
  <si>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</si>
  <si>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</si>
  <si>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</si>
  <si>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</si>
  <si>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</si>
  <si>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</si>
  <si>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</si>
  <si>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</si>
  <si>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</si>
  <si>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</si>
  <si>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</si>
  <si>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</si>
  <si>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</si>
  <si>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</si>
  <si>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</si>
  <si>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</si>
  <si>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</si>
  <si>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</si>
  <si>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</si>
  <si>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</si>
  <si>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</si>
  <si>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</si>
  <si>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</si>
  <si>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</si>
  <si>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</si>
  <si>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</si>
  <si>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</si>
  <si>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</si>
  <si>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</si>
  <si>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</si>
  <si>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</si>
  <si>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</si>
  <si>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</si>
  <si>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</si>
  <si>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</si>
  <si>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</si>
  <si>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</si>
  <si>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</si>
  <si>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</si>
  <si>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</si>
  <si>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</si>
  <si>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</si>
  <si>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</si>
  <si>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</si>
  <si>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</si>
  <si>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</si>
  <si>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</si>
  <si>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</si>
  <si>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</si>
  <si>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</si>
  <si>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</si>
  <si>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</si>
  <si>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</si>
  <si>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</si>
  <si>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</si>
  <si>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</si>
  <si>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</si>
  <si>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</si>
  <si>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</si>
  <si>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</si>
  <si>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</si>
  <si>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</si>
  <si>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</si>
  <si>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</si>
  <si>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</si>
  <si>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</si>
  <si>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</si>
  <si>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</si>
  <si>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</si>
  <si>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</si>
  <si>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</si>
  <si>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</si>
  <si>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</si>
  <si>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</si>
  <si>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</si>
  <si>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</si>
  <si>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</si>
  <si>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</si>
  <si>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</si>
  <si>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</si>
  <si>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</si>
  <si>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</si>
  <si>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</si>
  <si>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</si>
  <si>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</si>
  <si>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</si>
  <si>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</si>
  <si>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</si>
  <si>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</si>
  <si>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</si>
  <si>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</si>
  <si>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</si>
  <si>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</si>
  <si>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</si>
  <si>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</si>
  <si>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</si>
  <si>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</si>
  <si>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</si>
  <si>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</si>
  <si>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</si>
  <si>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</si>
  <si>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</si>
  <si>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</si>
  <si>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</si>
  <si>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</si>
  <si>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</si>
  <si>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</si>
  <si>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</si>
  <si>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</si>
  <si>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</si>
  <si>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</si>
  <si>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</si>
  <si>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</si>
  <si>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</si>
  <si>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</si>
  <si>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</si>
  <si>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</si>
  <si>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</si>
  <si>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</si>
  <si>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</si>
  <si>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</si>
  <si>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</si>
  <si>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</si>
  <si>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</si>
  <si>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</si>
  <si>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</si>
  <si>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</si>
  <si>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</si>
  <si>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</si>
  <si>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</si>
  <si>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</si>
  <si>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</si>
  <si>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</si>
  <si>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</si>
  <si>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</si>
  <si>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</si>
  <si>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</si>
  <si>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</si>
  <si>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</si>
  <si>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</si>
  <si>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</si>
  <si>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</si>
  <si>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</si>
  <si>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</si>
  <si>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</si>
  <si>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</si>
  <si>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</si>
  <si>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</si>
  <si>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</si>
  <si>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</si>
  <si>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</si>
  <si>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</si>
  <si>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</si>
  <si>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</si>
  <si>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</si>
  <si>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</si>
  <si>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</si>
  <si>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</si>
  <si>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</si>
  <si>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</si>
  <si>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</si>
  <si>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</si>
  <si>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</si>
  <si>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</si>
  <si>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</si>
  <si>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</si>
  <si>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</si>
  <si>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</si>
  <si>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</si>
  <si>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</si>
  <si>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</si>
  <si>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</si>
  <si>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</si>
  <si>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</si>
  <si>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</si>
  <si>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</si>
  <si>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</si>
  <si>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</si>
  <si>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</si>
  <si>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</si>
  <si>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</si>
  <si>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</si>
  <si>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</si>
  <si>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</si>
  <si>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</si>
  <si>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</si>
  <si>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</si>
  <si>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</si>
  <si>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</si>
  <si>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</si>
  <si>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</si>
  <si>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</si>
  <si>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</si>
  <si>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</si>
  <si>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</si>
  <si>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</si>
  <si>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</si>
  <si>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</si>
  <si>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</si>
  <si>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</si>
  <si>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</si>
  <si>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</si>
  <si>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</si>
  <si>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</si>
  <si>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</si>
  <si>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</si>
  <si>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</si>
  <si>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</si>
  <si>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</si>
  <si>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</si>
  <si>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</si>
  <si>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</si>
  <si>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</si>
  <si>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</si>
  <si>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</si>
  <si>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</si>
  <si>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</si>
  <si>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</si>
  <si>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</si>
  <si>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</si>
  <si>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</si>
  <si>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</si>
  <si>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</si>
  <si>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</si>
  <si>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</si>
  <si>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</si>
  <si>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</si>
  <si>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</si>
  <si>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</si>
  <si>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</si>
  <si>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</si>
  <si>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</si>
  <si>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</si>
  <si>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</si>
  <si>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</si>
  <si>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</si>
  <si>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</si>
  <si>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</si>
  <si>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</si>
  <si>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</si>
  <si>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</si>
  <si>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</si>
  <si>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</si>
  <si>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</si>
  <si>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</si>
  <si>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</si>
  <si>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</si>
  <si>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</si>
  <si>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</si>
  <si>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</si>
  <si>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</si>
  <si>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</si>
  <si>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</si>
  <si>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</si>
  <si>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</si>
  <si>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</si>
  <si>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</si>
  <si>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</si>
  <si>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</si>
  <si>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</si>
  <si>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</si>
  <si>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</si>
  <si>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</si>
  <si>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</si>
  <si>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</si>
  <si>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</si>
  <si>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</si>
  <si>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</si>
  <si>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</si>
  <si>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</si>
  <si>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</si>
  <si>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</si>
  <si>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</si>
  <si>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</si>
  <si>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</si>
  <si>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</si>
  <si>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</si>
  <si>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</si>
  <si>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</si>
  <si>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</si>
  <si>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</si>
  <si>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</si>
  <si>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</si>
  <si>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</si>
  <si>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</si>
  <si>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</si>
  <si>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</si>
  <si>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</si>
  <si>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</si>
  <si>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</si>
  <si>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</si>
  <si>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</si>
  <si>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</si>
  <si>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</si>
  <si>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</si>
  <si>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</si>
  <si>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</si>
  <si>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</si>
  <si>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</si>
  <si>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</si>
  <si>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</si>
  <si>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</si>
  <si>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</si>
  <si>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</si>
  <si>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</si>
  <si>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</si>
  <si>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</si>
  <si>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</si>
  <si>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</si>
  <si>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</si>
  <si>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</si>
  <si>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</si>
  <si>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</si>
  <si>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</si>
  <si>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</si>
  <si>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</si>
  <si>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</si>
  <si>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</si>
  <si>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</si>
  <si>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</si>
  <si>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</si>
  <si>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</si>
  <si>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</si>
  <si>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</si>
  <si>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</si>
  <si>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</si>
  <si>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</si>
  <si>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</si>
  <si>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</si>
  <si>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</si>
  <si>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</si>
  <si>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</si>
  <si>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</si>
  <si>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</si>
  <si>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</si>
  <si>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</si>
  <si>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</si>
  <si>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</si>
  <si>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</si>
  <si>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</si>
  <si>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</si>
  <si>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</si>
  <si>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</si>
  <si>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</si>
  <si>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</si>
  <si>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</si>
  <si>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</si>
  <si>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</si>
  <si>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</si>
  <si>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</si>
  <si>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</si>
  <si>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</si>
  <si>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</si>
  <si>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</si>
  <si>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</si>
  <si>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</si>
  <si>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</si>
  <si>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</si>
  <si>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</si>
  <si>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</si>
  <si>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</si>
  <si>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</si>
  <si>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</si>
  <si>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</si>
  <si>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</si>
  <si>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</si>
  <si>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</si>
  <si>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</si>
  <si>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</si>
  <si>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</si>
  <si>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</si>
  <si>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</si>
  <si>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</si>
  <si>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</si>
  <si>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</si>
  <si>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</si>
  <si>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</si>
  <si>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</si>
  <si>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</si>
  <si>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</si>
  <si>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</si>
  <si>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</si>
  <si>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</si>
  <si>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</si>
  <si>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</si>
  <si>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</si>
  <si>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</si>
  <si>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</si>
  <si>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</si>
  <si>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</si>
  <si>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</si>
  <si>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</si>
  <si>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</si>
  <si>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</si>
  <si>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</si>
  <si>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</si>
  <si>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</si>
  <si>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</si>
  <si>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</si>
  <si>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</si>
  <si>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</si>
  <si>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</si>
  <si>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</si>
  <si>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</si>
  <si>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</si>
  <si>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</si>
  <si>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</si>
  <si>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</si>
  <si>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</si>
  <si>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</si>
  <si>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</si>
  <si>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</si>
  <si>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</si>
  <si>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</si>
  <si>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</si>
  <si>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</si>
  <si>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</si>
  <si>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</si>
  <si>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</si>
  <si>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</si>
  <si>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</si>
  <si>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</si>
  <si>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</si>
  <si>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</si>
  <si>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</si>
  <si>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</si>
  <si>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</si>
  <si>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</si>
  <si>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</si>
  <si>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</si>
  <si>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</si>
  <si>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</si>
  <si>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</si>
  <si>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</si>
  <si>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</si>
  <si>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</si>
  <si>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</si>
  <si>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</si>
  <si>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</si>
  <si>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</si>
  <si>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</si>
  <si>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</si>
  <si>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</si>
  <si>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</si>
  <si>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</si>
  <si>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</si>
  <si>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</si>
  <si>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</si>
  <si>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</si>
  <si>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</si>
  <si>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</si>
  <si>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</si>
  <si>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</si>
  <si>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</si>
  <si>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</si>
  <si>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</si>
  <si>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</si>
  <si>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</si>
  <si>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</si>
  <si>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</si>
  <si>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</si>
  <si>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</si>
  <si>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</si>
  <si>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</si>
  <si>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</si>
  <si>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</si>
  <si>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</si>
  <si>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</si>
  <si>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</si>
  <si>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</si>
  <si>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</si>
  <si>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</si>
  <si>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</si>
  <si>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</si>
  <si>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</si>
  <si>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</si>
  <si>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</si>
  <si>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</si>
  <si>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</si>
  <si>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</si>
  <si>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</si>
  <si>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</si>
  <si>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</si>
  <si>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</si>
  <si>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</si>
  <si>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</si>
  <si>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</si>
  <si>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</si>
  <si>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</si>
  <si>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</si>
  <si>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</si>
  <si>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</si>
  <si>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</si>
  <si>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</si>
  <si>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</si>
  <si>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</si>
  <si>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</si>
  <si>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</si>
  <si>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</si>
  <si>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</si>
  <si>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</si>
  <si>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</si>
  <si>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</si>
  <si>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</si>
  <si>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</si>
  <si>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</si>
  <si>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</si>
  <si>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</si>
  <si>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</si>
  <si>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</si>
  <si>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</si>
  <si>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</si>
  <si>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</si>
  <si>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</si>
  <si>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</si>
  <si>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</si>
  <si>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</si>
  <si>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</si>
  <si>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</si>
  <si>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</si>
  <si>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</si>
  <si>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</si>
  <si>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</si>
  <si>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</si>
  <si>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</si>
  <si>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</si>
  <si>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</si>
  <si>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</si>
  <si>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</si>
  <si>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</si>
  <si>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</si>
  <si>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</si>
  <si>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</si>
  <si>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</si>
  <si>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</si>
  <si>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</si>
  <si>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</si>
  <si>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</si>
  <si>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</si>
  <si>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</si>
  <si>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</si>
  <si>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</si>
  <si>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</si>
  <si>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</si>
  <si>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</si>
  <si>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</si>
  <si>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</si>
  <si>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</si>
  <si>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</si>
  <si>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</si>
  <si>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</si>
  <si>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</si>
  <si>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</si>
  <si>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</si>
  <si>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</si>
  <si>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</si>
  <si>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</si>
  <si>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</si>
  <si>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</si>
  <si>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</si>
  <si>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</si>
  <si>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</si>
  <si>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</si>
  <si>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</si>
  <si>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</si>
  <si>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</si>
  <si>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</si>
  <si>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</si>
  <si>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</si>
  <si>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</si>
  <si>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</si>
  <si>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</si>
  <si>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</si>
  <si>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</si>
  <si>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</si>
  <si>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</si>
  <si>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</si>
  <si>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</si>
  <si>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</si>
  <si>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</si>
  <si>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</si>
  <si>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</si>
  <si>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</si>
  <si>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</si>
  <si>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</si>
  <si>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</si>
  <si>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</si>
  <si>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</si>
  <si>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</si>
  <si>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</si>
  <si>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</si>
  <si>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</si>
  <si>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</si>
  <si>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</si>
  <si>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</si>
  <si>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</si>
  <si>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</si>
  <si>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</si>
  <si>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</si>
  <si>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</si>
  <si>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</si>
  <si>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</si>
  <si>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</si>
  <si>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</si>
  <si>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</si>
  <si>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</si>
  <si>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</si>
  <si>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</si>
  <si>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</si>
  <si>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</si>
  <si>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</si>
  <si>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</si>
  <si>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</si>
  <si>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</si>
  <si>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</si>
  <si>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</si>
  <si>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</si>
  <si>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</si>
  <si>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</si>
  <si>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</si>
  <si>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</si>
  <si>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</si>
  <si>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</si>
  <si>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</si>
  <si>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</si>
  <si>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</si>
  <si>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</si>
  <si>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</si>
  <si>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</si>
  <si>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</si>
  <si>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</si>
  <si>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</si>
  <si>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</si>
  <si>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</si>
  <si>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</si>
  <si>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</si>
  <si>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</si>
  <si>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</si>
  <si>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</si>
  <si>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</si>
  <si>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</si>
  <si>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</si>
  <si>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</si>
  <si>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</si>
  <si>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</si>
  <si>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</si>
  <si>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</si>
  <si>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</si>
  <si>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</si>
  <si>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</si>
  <si>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</si>
  <si>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</si>
  <si>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</si>
  <si>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</si>
  <si>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</si>
  <si>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</si>
  <si>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</si>
  <si>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</si>
  <si>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</si>
  <si>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</si>
  <si>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</si>
  <si>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</si>
  <si>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</si>
  <si>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</si>
  <si>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</si>
  <si>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</si>
  <si>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</si>
  <si>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</si>
  <si>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</si>
  <si>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</si>
  <si>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</si>
  <si>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</si>
  <si>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</si>
  <si>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</si>
  <si>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</si>
  <si>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</si>
  <si>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</si>
  <si>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</si>
  <si>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</si>
  <si>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</si>
  <si>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</si>
  <si>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</si>
  <si>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</si>
  <si>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</si>
  <si>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</si>
  <si>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</si>
  <si>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</si>
  <si>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</si>
  <si>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</si>
  <si>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</si>
  <si>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</si>
  <si>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</si>
  <si>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</si>
  <si>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</si>
  <si>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</si>
  <si>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</si>
  <si>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</si>
  <si>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</si>
  <si>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</si>
  <si>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</si>
  <si>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</si>
  <si>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</si>
  <si>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</si>
  <si>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</si>
  <si>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</si>
  <si>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</si>
  <si>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</si>
  <si>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</si>
  <si>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</si>
  <si>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</si>
  <si>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</si>
  <si>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</si>
  <si>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</si>
  <si>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</si>
  <si>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</si>
  <si>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</si>
  <si>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</si>
  <si>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</si>
  <si>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</si>
  <si>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</si>
  <si>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</si>
  <si>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</si>
  <si>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</si>
  <si>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</si>
  <si>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</si>
  <si>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</si>
  <si>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</si>
  <si>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</si>
  <si>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</si>
  <si>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</si>
  <si>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</si>
  <si>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</si>
  <si>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</si>
  <si>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</si>
  <si>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</si>
  <si>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</si>
  <si>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</si>
  <si>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</si>
  <si>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</si>
  <si>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</si>
  <si>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</si>
  <si>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</si>
  <si>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</si>
  <si>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</si>
  <si>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</si>
  <si>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</si>
  <si>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</si>
  <si>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</si>
  <si>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</si>
  <si>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</si>
  <si>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</si>
  <si>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</si>
  <si>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</si>
  <si>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</si>
  <si>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</si>
  <si>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</si>
  <si>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</si>
  <si>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</si>
  <si>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</si>
  <si>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</si>
  <si>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</si>
  <si>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</si>
  <si>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</si>
  <si>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</si>
  <si>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</si>
  <si>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</si>
  <si>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</si>
  <si>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</si>
  <si>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</si>
  <si>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</si>
  <si>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</si>
  <si>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</si>
  <si>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</si>
  <si>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</si>
  <si>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</si>
  <si>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</si>
  <si>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</si>
  <si>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</si>
  <si>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</si>
  <si>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</si>
  <si>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</si>
  <si>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</si>
  <si>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</si>
  <si>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</si>
  <si>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</si>
  <si>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</si>
  <si>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</si>
  <si>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</si>
  <si>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</si>
  <si>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</si>
  <si>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</si>
  <si>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</si>
  <si>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</si>
  <si>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</si>
  <si>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</si>
  <si>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</si>
  <si>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</si>
  <si>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</si>
  <si>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</si>
  <si>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</si>
  <si>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</si>
  <si>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</si>
  <si>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</si>
  <si>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</si>
  <si>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</si>
  <si>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</si>
  <si>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</si>
  <si>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</si>
  <si>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</si>
  <si>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</si>
  <si>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</si>
  <si>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</si>
  <si>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</si>
  <si>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</si>
  <si>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</si>
  <si>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</si>
  <si>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</si>
  <si>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</si>
  <si>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</si>
  <si>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</si>
  <si>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</si>
  <si>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</si>
  <si>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</si>
  <si>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</si>
  <si>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</si>
  <si>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</si>
  <si>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</si>
  <si>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</si>
  <si>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</si>
  <si>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</si>
  <si>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</si>
  <si>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</si>
  <si>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</si>
  <si>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</si>
  <si>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</si>
  <si>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</si>
  <si>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</si>
  <si>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</si>
  <si>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</si>
  <si>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</si>
  <si>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</si>
  <si>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</si>
  <si>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</si>
  <si>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</si>
  <si>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</si>
  <si>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</si>
  <si>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</si>
  <si>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</si>
  <si>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</si>
  <si>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</si>
  <si>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</si>
  <si>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</si>
  <si>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</si>
  <si>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</si>
  <si>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</si>
  <si>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</si>
  <si>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</si>
  <si>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</si>
  <si>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</si>
  <si>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</si>
  <si>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</si>
  <si>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</si>
  <si>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</si>
  <si>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</si>
  <si>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</si>
  <si>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</si>
  <si>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</si>
  <si>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</si>
  <si>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</si>
  <si>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</si>
  <si>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</si>
  <si>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</si>
  <si>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</si>
  <si>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</si>
  <si>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</si>
  <si>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</si>
  <si>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</si>
  <si>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</si>
  <si>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</si>
  <si>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</si>
  <si>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</si>
  <si>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</si>
  <si>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</si>
  <si>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</si>
  <si>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</si>
  <si>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</si>
  <si>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</si>
  <si>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</si>
  <si>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</si>
  <si>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</si>
  <si>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</si>
  <si>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</si>
  <si>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</si>
  <si>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</si>
  <si>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</si>
  <si>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</si>
  <si>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</si>
  <si>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</si>
  <si>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</si>
  <si>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</si>
  <si>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</si>
  <si>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</si>
  <si>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</si>
  <si>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</si>
  <si>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</si>
  <si>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</si>
  <si>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</si>
  <si>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</si>
  <si>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</si>
  <si>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</si>
  <si>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</si>
  <si>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</si>
  <si>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</si>
  <si>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</si>
  <si>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</si>
  <si>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</si>
  <si>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</si>
  <si>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</si>
  <si>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</si>
  <si>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</si>
  <si>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</si>
  <si>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</si>
  <si>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</si>
  <si>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</si>
  <si>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</si>
  <si>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</si>
  <si>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</si>
  <si>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</si>
  <si>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</si>
  <si>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</si>
  <si>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</si>
  <si>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</si>
  <si>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</si>
  <si>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</si>
  <si>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</si>
  <si>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</si>
  <si>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</si>
  <si>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</si>
  <si>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</si>
  <si>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</si>
  <si>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</si>
  <si>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</si>
  <si>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</si>
  <si>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</si>
  <si>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</si>
  <si>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</si>
  <si>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</si>
  <si>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</si>
  <si>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</si>
  <si>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</si>
  <si>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</si>
  <si>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</si>
  <si>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</si>
  <si>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</si>
  <si>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</si>
  <si>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</si>
  <si>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</si>
  <si>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</si>
  <si>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</si>
  <si>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</si>
  <si>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</si>
  <si>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</si>
  <si>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</si>
  <si>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</si>
  <si>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</si>
  <si>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</si>
  <si>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</si>
  <si>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</si>
  <si>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</si>
  <si>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</si>
  <si>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</si>
  <si>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</si>
  <si>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</si>
  <si>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</si>
  <si>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</si>
  <si>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</si>
  <si>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</si>
  <si>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</si>
  <si>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</si>
  <si>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</si>
  <si>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</si>
  <si>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</si>
  <si>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</si>
  <si>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</si>
  <si>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</si>
  <si>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</si>
  <si>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</si>
  <si>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</si>
  <si>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</si>
  <si>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</si>
  <si>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</si>
  <si>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</si>
  <si>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</si>
  <si>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</si>
  <si>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</si>
  <si>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</si>
  <si>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</si>
  <si>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</si>
  <si>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</si>
  <si>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</si>
  <si>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</si>
  <si>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</si>
  <si>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</si>
  <si>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</si>
  <si>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</si>
  <si>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</si>
  <si>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</si>
  <si>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</si>
  <si>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</si>
  <si>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</si>
  <si>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</si>
  <si>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</si>
  <si>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</si>
  <si>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</si>
  <si>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</si>
  <si>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</si>
  <si>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</si>
  <si>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</si>
  <si>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</si>
  <si>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</si>
  <si>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</si>
  <si>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</si>
  <si>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</si>
  <si>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</si>
  <si>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</si>
  <si>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</si>
  <si>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</si>
  <si>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</si>
  <si>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</si>
  <si>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</si>
  <si>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</si>
  <si>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</si>
  <si>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</si>
  <si>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</si>
  <si>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</si>
  <si>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</si>
  <si>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</si>
  <si>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</si>
  <si>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</si>
  <si>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</si>
  <si>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</si>
  <si>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</si>
  <si>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</si>
  <si>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</si>
  <si>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</si>
  <si>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</si>
  <si>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</si>
  <si>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</si>
  <si>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</si>
  <si>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</si>
  <si>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</si>
  <si>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</si>
  <si>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</si>
  <si>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</si>
  <si>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</si>
  <si>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</si>
  <si>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</si>
  <si>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</si>
  <si>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</si>
  <si>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</si>
  <si>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</si>
  <si>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</si>
  <si>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</si>
  <si>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</si>
  <si>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</si>
  <si>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</si>
  <si>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</si>
  <si>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</si>
  <si>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</si>
  <si>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</si>
  <si>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</si>
  <si>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</si>
  <si>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</si>
  <si>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</si>
  <si>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</si>
  <si>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</si>
  <si>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</si>
  <si>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</si>
  <si>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</si>
  <si>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</si>
  <si>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</si>
  <si>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</si>
  <si>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</si>
  <si>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</si>
  <si>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</si>
  <si>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</si>
  <si>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</si>
  <si>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</si>
  <si>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</si>
  <si>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</si>
  <si>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</si>
  <si>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</si>
  <si>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</si>
  <si>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</si>
  <si>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</si>
  <si>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</si>
  <si>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</si>
  <si>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</si>
  <si>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</si>
  <si>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</si>
  <si>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</si>
  <si>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</si>
  <si>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</si>
  <si>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</si>
  <si>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</si>
  <si>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</si>
  <si>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</si>
  <si>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</si>
  <si>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</si>
  <si>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</si>
  <si>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</si>
  <si>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</si>
  <si>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</si>
  <si>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</si>
  <si>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</si>
  <si>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</si>
  <si>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</si>
  <si>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</si>
  <si>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</si>
  <si>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</si>
  <si>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</si>
  <si>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</si>
  <si>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</si>
  <si>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</si>
  <si>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</si>
  <si>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</si>
  <si>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</si>
  <si>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</si>
  <si>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</si>
  <si>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</si>
  <si>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</si>
  <si>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</si>
  <si>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</si>
  <si>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</si>
  <si>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</si>
  <si>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</si>
  <si>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</si>
  <si>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</si>
  <si>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</si>
  <si>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</si>
  <si>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</si>
  <si>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</si>
  <si>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</si>
  <si>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</si>
  <si>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</si>
  <si>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</si>
  <si>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</si>
  <si>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</si>
  <si>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</si>
  <si>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</si>
  <si>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</si>
  <si>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</si>
  <si>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</si>
  <si>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</si>
  <si>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</si>
  <si>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</si>
  <si>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</si>
  <si>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</si>
  <si>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</si>
  <si>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</si>
  <si>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</si>
  <si>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</si>
  <si>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</si>
  <si>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</si>
  <si>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</si>
  <si>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</si>
  <si>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</si>
  <si>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</si>
  <si>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</si>
  <si>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</si>
  <si>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</si>
  <si>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</si>
  <si>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</si>
  <si>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</si>
  <si>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</si>
  <si>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</si>
  <si>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</si>
  <si>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</si>
  <si>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</si>
  <si>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</si>
  <si>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</si>
  <si>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</si>
  <si>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</si>
  <si>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</si>
  <si>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</si>
  <si>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</si>
  <si>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</si>
  <si>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</si>
  <si>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</si>
  <si>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</si>
  <si>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</si>
  <si>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</si>
  <si>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</si>
  <si>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</si>
  <si>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</si>
  <si>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</si>
  <si>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</si>
  <si>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</si>
  <si>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</si>
  <si>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</si>
  <si>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</si>
  <si>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</si>
  <si>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</si>
  <si>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</si>
  <si>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</si>
  <si>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</si>
  <si>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</si>
  <si>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</si>
  <si>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</si>
  <si>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</si>
  <si>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</si>
  <si>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</si>
  <si>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</si>
  <si>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</si>
  <si>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</si>
  <si>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</si>
  <si>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</si>
  <si>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</si>
  <si>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</si>
  <si>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</si>
  <si>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</si>
  <si>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</si>
  <si>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</si>
  <si>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</si>
  <si>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</si>
  <si>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</si>
  <si>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</si>
  <si>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</si>
  <si>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</si>
  <si>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</si>
  <si>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</si>
  <si>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</si>
  <si>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</si>
  <si>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</si>
  <si>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</si>
  <si>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</si>
  <si>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</si>
  <si>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</si>
  <si>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</si>
  <si>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</si>
  <si>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</si>
  <si>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</si>
  <si>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</si>
  <si>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</si>
  <si>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</si>
  <si>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</si>
  <si>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</si>
  <si>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</si>
  <si>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</si>
  <si>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</si>
  <si>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</si>
  <si>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</si>
  <si>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</si>
  <si>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</si>
  <si>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</si>
  <si>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</si>
  <si>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</si>
  <si>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</si>
  <si>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</si>
  <si>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</si>
  <si>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</si>
  <si>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</si>
  <si>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</si>
  <si>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</si>
  <si>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</si>
  <si>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</si>
  <si>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</si>
  <si>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</si>
  <si>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</si>
  <si>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</si>
  <si>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</si>
  <si>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</si>
  <si>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</si>
  <si>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</si>
  <si>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</si>
  <si>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</si>
  <si>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</si>
  <si>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</si>
  <si>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</si>
  <si>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</si>
  <si>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</si>
  <si>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</si>
  <si>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</si>
  <si>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</si>
  <si>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</si>
  <si>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</si>
  <si>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</si>
  <si>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</si>
  <si>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</si>
  <si>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</si>
  <si>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</si>
  <si>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</si>
  <si>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</si>
  <si>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</si>
  <si>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</si>
  <si>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</si>
  <si>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</si>
  <si>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</si>
  <si>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</si>
  <si>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</si>
  <si>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</si>
  <si>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</si>
  <si>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</si>
  <si>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</si>
  <si>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</si>
  <si>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</si>
  <si>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</si>
  <si>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</si>
  <si>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</si>
  <si>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</si>
  <si>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</si>
  <si>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</si>
  <si>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</si>
  <si>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</si>
  <si>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</si>
  <si>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</si>
  <si>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</si>
  <si>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</si>
  <si>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</si>
  <si>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</si>
  <si>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</si>
  <si>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</si>
  <si>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</si>
  <si>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</si>
  <si>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</si>
  <si>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</si>
  <si>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</si>
  <si>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</si>
  <si>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</si>
  <si>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</si>
  <si>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</si>
  <si>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</si>
  <si>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</si>
  <si>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</si>
  <si>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</si>
  <si>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</si>
  <si>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</si>
  <si>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</si>
  <si>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</si>
  <si>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</si>
  <si>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</si>
  <si>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</si>
  <si>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</si>
  <si>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</si>
  <si>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</si>
  <si>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</si>
  <si>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</si>
  <si>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</si>
  <si>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</si>
  <si>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</si>
  <si>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</si>
  <si>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</si>
  <si>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</si>
  <si>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</si>
  <si>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</si>
  <si>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</si>
  <si>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</si>
  <si>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</si>
  <si>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</si>
  <si>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</si>
  <si>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</si>
  <si>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</si>
  <si>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</si>
  <si>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</si>
  <si>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</si>
  <si>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</si>
  <si>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</si>
  <si>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</si>
  <si>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</si>
  <si>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</si>
  <si>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</si>
  <si>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</si>
  <si>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</si>
  <si>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</si>
  <si>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</si>
  <si>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</si>
  <si>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</si>
  <si>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</si>
  <si>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</si>
  <si>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</si>
  <si>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</si>
  <si>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</si>
  <si>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</si>
  <si>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</si>
  <si>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</si>
  <si>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</si>
  <si>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</si>
  <si>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</si>
  <si>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</si>
  <si>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</si>
  <si>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</si>
  <si>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</si>
  <si>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</si>
  <si>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</si>
  <si>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</si>
  <si>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</si>
  <si>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</si>
  <si>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</si>
  <si>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</si>
  <si>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</si>
  <si>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</si>
  <si>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</si>
  <si>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</si>
  <si>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</si>
  <si>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</si>
  <si>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</si>
  <si>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</si>
  <si>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</si>
  <si>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</si>
  <si>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</si>
  <si>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</si>
  <si>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</si>
  <si>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</si>
  <si>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</si>
  <si>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</si>
  <si>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</si>
  <si>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</si>
  <si>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</si>
  <si>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</si>
  <si>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</si>
  <si>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</si>
  <si>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</si>
  <si>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</si>
  <si>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</si>
  <si>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</si>
  <si>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</si>
  <si>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</si>
  <si>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</si>
  <si>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</si>
  <si>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</si>
  <si>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</si>
  <si>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</si>
  <si>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</si>
  <si>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</si>
  <si>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</si>
  <si>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</si>
  <si>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</si>
  <si>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</si>
  <si>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</si>
  <si>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</si>
  <si>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</si>
  <si>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</si>
  <si>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</si>
  <si>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</si>
  <si>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</si>
  <si>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</si>
  <si>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</si>
  <si>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</si>
  <si>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</si>
  <si>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</si>
  <si>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</si>
  <si>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</si>
  <si>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</si>
  <si>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</si>
  <si>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</si>
  <si>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</si>
  <si>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</si>
  <si>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</si>
  <si>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</si>
  <si>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</si>
  <si>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</si>
  <si>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</si>
  <si>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</si>
  <si>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</si>
  <si>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</si>
  <si>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</si>
  <si>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</si>
  <si>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</si>
  <si>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</si>
  <si>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</si>
  <si>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</si>
  <si>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</si>
  <si>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</si>
  <si>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</si>
  <si>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</si>
  <si>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</si>
  <si>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</si>
  <si>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</si>
  <si>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</si>
  <si>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</si>
  <si>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</si>
  <si>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</si>
  <si>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</si>
  <si>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</si>
  <si>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</si>
  <si>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</si>
  <si>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</si>
  <si>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</si>
  <si>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</si>
  <si>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</si>
  <si>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</si>
  <si>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</si>
  <si>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</si>
  <si>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</si>
  <si>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</si>
  <si>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</si>
  <si>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</si>
  <si>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</si>
  <si>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</si>
  <si>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</si>
  <si>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</si>
  <si>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</si>
  <si>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</si>
  <si>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</si>
  <si>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</si>
  <si>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</si>
  <si>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</si>
  <si>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</si>
  <si>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</si>
  <si>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</si>
  <si>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</si>
  <si>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</si>
  <si>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</si>
  <si>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</si>
  <si>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</si>
  <si>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</si>
  <si>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</si>
  <si>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</si>
  <si>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</si>
  <si>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</si>
  <si>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</si>
  <si>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</si>
  <si>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</si>
  <si>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</si>
  <si>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</si>
  <si>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</si>
  <si>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</si>
  <si>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</si>
  <si>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</si>
  <si>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</si>
  <si>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</si>
  <si>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</si>
  <si>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</si>
  <si>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</si>
  <si>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</si>
  <si>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</si>
  <si>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</si>
  <si>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</si>
  <si>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</si>
  <si>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</si>
  <si>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</si>
  <si>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</si>
  <si>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</si>
  <si>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</si>
  <si>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</si>
  <si>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</si>
  <si>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</si>
  <si>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</si>
  <si>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</si>
  <si>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</si>
  <si>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</si>
  <si>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</si>
  <si>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</si>
  <si>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</si>
  <si>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</si>
  <si>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</si>
  <si>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</si>
  <si>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</si>
  <si>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</si>
  <si>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</si>
  <si>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</si>
  <si>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</si>
  <si>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</si>
  <si>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</si>
  <si>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</si>
  <si>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</si>
  <si>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</si>
  <si>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</si>
  <si>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</si>
  <si>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</si>
  <si>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</si>
  <si>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</si>
  <si>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</si>
  <si>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</si>
  <si>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</si>
  <si>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</si>
  <si>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</si>
  <si>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</si>
  <si>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</si>
  <si>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</si>
  <si>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</si>
  <si>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</si>
  <si>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</si>
  <si>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</si>
  <si>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</si>
  <si>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</si>
  <si>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</si>
  <si>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</si>
  <si>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</si>
  <si>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</si>
  <si>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</si>
  <si>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</si>
  <si>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</si>
  <si>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</si>
  <si>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</si>
  <si>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</si>
  <si>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</si>
  <si>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</si>
  <si>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</si>
  <si>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</si>
  <si>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</si>
  <si>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</si>
  <si>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</si>
  <si>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</si>
  <si>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</si>
  <si>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</si>
  <si>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</si>
  <si>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</si>
  <si>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</si>
  <si>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</si>
  <si>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</si>
  <si>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</si>
  <si>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</si>
  <si>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</si>
  <si>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</si>
  <si>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</si>
  <si>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</si>
  <si>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</si>
  <si>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</si>
  <si>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</si>
  <si>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</si>
  <si>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</si>
  <si>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</si>
  <si>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</si>
  <si>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</si>
  <si>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</si>
  <si>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</si>
  <si>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</si>
  <si>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</si>
  <si>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</si>
  <si>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</si>
  <si>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</si>
  <si>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</si>
  <si>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</si>
  <si>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</si>
  <si>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</si>
  <si>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</si>
  <si>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</si>
  <si>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</si>
  <si>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</si>
  <si>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</si>
  <si>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</si>
  <si>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</si>
  <si>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</si>
  <si>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</si>
  <si>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</si>
  <si>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</si>
  <si>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</si>
  <si>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</si>
  <si>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</si>
  <si>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</si>
  <si>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</si>
  <si>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</si>
  <si>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</si>
  <si>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</si>
  <si>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</si>
  <si>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</si>
  <si>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</si>
  <si>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</si>
  <si>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</si>
  <si>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</si>
  <si>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</si>
  <si>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</si>
  <si>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</si>
  <si>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</si>
  <si>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</si>
  <si>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</si>
  <si>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</si>
  <si>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</si>
  <si>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</si>
  <si>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</si>
  <si>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</si>
  <si>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</si>
  <si>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</si>
  <si>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</si>
  <si>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</si>
  <si>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</si>
  <si>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</si>
  <si>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</si>
  <si>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</si>
  <si>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</si>
  <si>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</si>
  <si>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</si>
  <si>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</si>
  <si>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</si>
  <si>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</si>
  <si>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</si>
  <si>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</si>
  <si>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</si>
  <si>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</si>
  <si>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</si>
  <si>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</si>
  <si>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</si>
  <si>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</si>
  <si>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</si>
  <si>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</si>
  <si>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</si>
  <si>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</si>
  <si>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</si>
  <si>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</si>
  <si>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</si>
  <si>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</si>
  <si>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</si>
  <si>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</si>
  <si>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</si>
  <si>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</si>
  <si>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</si>
  <si>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</si>
  <si>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</si>
  <si>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</si>
  <si>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</si>
  <si>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</si>
  <si>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</si>
  <si>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</si>
  <si>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</si>
  <si>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</si>
  <si>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</si>
  <si>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</si>
  <si>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</si>
  <si>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</si>
  <si>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</si>
  <si>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</si>
  <si>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</si>
  <si>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</si>
  <si>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</si>
  <si>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</si>
  <si>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</si>
  <si>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</si>
  <si>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</si>
  <si>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</si>
  <si>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</si>
  <si>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</si>
  <si>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</si>
  <si>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</si>
  <si>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</si>
  <si>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</si>
  <si>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</si>
  <si>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</si>
  <si>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</si>
  <si>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</si>
  <si>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</si>
  <si>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</si>
  <si>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</si>
  <si>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</si>
  <si>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</si>
  <si>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</si>
  <si>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</si>
  <si>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</si>
  <si>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</si>
  <si>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</si>
  <si>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</si>
  <si>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</si>
  <si>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</si>
  <si>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</si>
  <si>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</si>
  <si>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</si>
  <si>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</si>
  <si>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</si>
  <si>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</si>
  <si>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</si>
  <si>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</si>
  <si>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</si>
  <si>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</si>
  <si>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</si>
  <si>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</si>
  <si>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</si>
  <si>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</si>
  <si>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</si>
  <si>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</si>
  <si>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</si>
  <si>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</si>
  <si>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</si>
  <si>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</si>
  <si>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</si>
  <si>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</si>
  <si>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</si>
  <si>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</si>
  <si>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</si>
  <si>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</si>
  <si>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</si>
  <si>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</si>
  <si>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</si>
  <si>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</si>
  <si>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</si>
  <si>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</si>
  <si>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</si>
  <si>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</si>
  <si>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</si>
  <si>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</si>
  <si>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</si>
  <si>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</si>
  <si>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</si>
  <si>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</si>
  <si>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</si>
  <si>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</si>
  <si>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</si>
  <si>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</si>
  <si>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</si>
  <si>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</si>
  <si>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</si>
  <si>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</si>
  <si>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</si>
  <si>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</si>
  <si>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</si>
  <si>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</si>
  <si>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</si>
  <si>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</si>
  <si>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</si>
  <si>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</si>
  <si>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</si>
  <si>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</si>
  <si>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</si>
  <si>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</si>
  <si>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</si>
  <si>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</si>
  <si>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</si>
  <si>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</si>
  <si>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</si>
  <si>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</si>
  <si>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</si>
  <si>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</si>
  <si>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</si>
  <si>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</si>
  <si>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</si>
  <si>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</si>
  <si>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</si>
  <si>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</si>
  <si>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</si>
  <si>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</si>
  <si>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</si>
  <si>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</si>
  <si>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</si>
  <si>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</si>
  <si>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</si>
  <si>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</si>
  <si>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</si>
  <si>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</si>
  <si>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</si>
  <si>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</si>
  <si>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</si>
  <si>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</si>
  <si>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</si>
  <si>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</si>
  <si>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</si>
  <si>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</si>
  <si>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</si>
  <si>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</si>
  <si>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</si>
  <si>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</si>
  <si>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</si>
  <si>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</si>
  <si>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</si>
  <si>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</si>
  <si>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</si>
  <si>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</si>
  <si>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</si>
  <si>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</si>
  <si>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</si>
  <si>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</si>
  <si>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</si>
  <si>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</si>
  <si>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</si>
  <si>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</si>
  <si>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</si>
  <si>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</si>
  <si>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</si>
  <si>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</si>
  <si>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</si>
  <si>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</si>
  <si>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</si>
  <si>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</si>
  <si>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</si>
  <si>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</si>
  <si>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</si>
  <si>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</si>
  <si>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</si>
  <si>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</si>
  <si>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</si>
  <si>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</si>
  <si>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</si>
  <si>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</si>
  <si>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</si>
  <si>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</si>
  <si>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</si>
  <si>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</si>
  <si>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</si>
  <si>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</si>
  <si>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</si>
  <si>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</si>
  <si>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</si>
  <si>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</si>
  <si>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</si>
  <si>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</si>
  <si>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</si>
  <si>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</si>
  <si>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</si>
  <si>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</si>
  <si>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</si>
  <si>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</si>
  <si>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</si>
  <si>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</si>
  <si>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</si>
  <si>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</si>
  <si>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</si>
  <si>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</si>
  <si>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</si>
  <si>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</si>
  <si>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</si>
  <si>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</si>
  <si>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</si>
  <si>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</si>
  <si>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</si>
  <si>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</si>
  <si>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</si>
  <si>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</si>
  <si>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</si>
  <si>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</si>
  <si>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</si>
  <si>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</si>
  <si>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</si>
  <si>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</si>
  <si>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</si>
  <si>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</si>
  <si>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</si>
  <si>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</si>
  <si>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</si>
  <si>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</si>
  <si>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</si>
  <si>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</si>
  <si>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</si>
  <si>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</si>
  <si>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</si>
  <si>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</si>
  <si>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</si>
  <si>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</si>
  <si>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</si>
  <si>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</si>
  <si>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</si>
  <si>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</si>
  <si>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</si>
  <si>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</si>
  <si>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</si>
  <si>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</si>
  <si>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</si>
  <si>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</si>
  <si>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</si>
  <si>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</si>
  <si>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</si>
  <si>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</si>
  <si>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</si>
  <si>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</si>
  <si>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</si>
  <si>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</si>
  <si>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</si>
  <si>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</si>
  <si>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</si>
  <si>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</si>
  <si>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</si>
  <si>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</si>
  <si>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</si>
  <si>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</si>
  <si>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</si>
  <si>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</si>
  <si>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</si>
  <si>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</si>
  <si>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</si>
  <si>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</si>
  <si>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</si>
  <si>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</si>
  <si>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</si>
  <si>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</si>
  <si>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</si>
  <si>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</si>
  <si>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</si>
  <si>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</si>
  <si>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</si>
  <si>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</si>
  <si>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</si>
  <si>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</si>
  <si>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</si>
  <si>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</si>
  <si>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</si>
  <si>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</si>
  <si>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</si>
  <si>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</si>
  <si>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</si>
  <si>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</si>
  <si>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</si>
  <si>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</si>
  <si>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</si>
  <si>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</si>
  <si>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</si>
  <si>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</si>
  <si>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</si>
  <si>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</si>
  <si>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</si>
  <si>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</si>
  <si>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</si>
  <si>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</si>
  <si>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</si>
  <si>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</si>
  <si>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</si>
  <si>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</si>
  <si>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</si>
  <si>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</si>
  <si>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</si>
  <si>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</si>
  <si>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</si>
  <si>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</si>
  <si>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</si>
  <si>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</si>
  <si>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</si>
  <si>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</si>
  <si>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</si>
  <si>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</si>
  <si>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</si>
  <si>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</si>
  <si>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</si>
  <si>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</si>
  <si>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</si>
  <si>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</si>
  <si>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</si>
  <si>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</si>
  <si>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</si>
  <si>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</si>
  <si>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</si>
  <si>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</si>
  <si>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</si>
  <si>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</si>
  <si>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</si>
  <si>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</si>
  <si>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</si>
  <si>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</si>
  <si>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</si>
  <si>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</si>
  <si>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</si>
  <si>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</si>
  <si>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</si>
  <si>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</si>
  <si>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</si>
  <si>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</si>
  <si>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</si>
  <si>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</si>
  <si>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</si>
  <si>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</si>
  <si>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</si>
  <si>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</si>
  <si>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</si>
  <si>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</si>
  <si>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</si>
  <si>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</si>
  <si>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</si>
  <si>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</si>
  <si>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</si>
  <si>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</si>
  <si>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</si>
  <si>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</si>
  <si>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</si>
  <si>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</si>
  <si>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</si>
  <si>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</si>
  <si>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</si>
  <si>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</si>
  <si>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</si>
  <si>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</si>
  <si>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</si>
  <si>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</si>
  <si>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</si>
  <si>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</si>
  <si>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</si>
  <si>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</si>
  <si>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</si>
  <si>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</si>
  <si>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</si>
  <si>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</si>
  <si>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</si>
  <si>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</si>
  <si>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</si>
  <si>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</si>
  <si>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</si>
  <si>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</si>
  <si>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</si>
  <si>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</si>
  <si>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</si>
  <si>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</si>
  <si>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</si>
  <si>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</si>
  <si>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</si>
  <si>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</si>
  <si>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</si>
  <si>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</si>
  <si>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</si>
  <si>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</si>
  <si>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</si>
  <si>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</si>
  <si>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</si>
  <si>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</si>
  <si>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</si>
  <si>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</si>
  <si>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</si>
  <si>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</si>
  <si>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</si>
  <si>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</si>
  <si>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</si>
  <si>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</si>
  <si>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</si>
  <si>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</si>
  <si>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</si>
  <si>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</si>
  <si>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</si>
  <si>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</si>
  <si>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</si>
  <si>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</si>
  <si>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</si>
  <si>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</si>
  <si>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</si>
  <si>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</si>
  <si>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</si>
  <si>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</si>
  <si>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</si>
  <si>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</si>
  <si>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</si>
  <si>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</si>
  <si>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</si>
  <si>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</si>
  <si>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</si>
  <si>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</si>
  <si>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</si>
  <si>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</si>
  <si>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</si>
  <si>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</si>
  <si>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</si>
  <si>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</si>
  <si>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</si>
  <si>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</si>
  <si>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</si>
  <si>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</si>
  <si>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</si>
  <si>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</si>
  <si>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</si>
  <si>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</si>
  <si>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</si>
  <si>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</si>
  <si>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</si>
  <si>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</si>
  <si>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</si>
  <si>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</si>
  <si>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</si>
  <si>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</si>
  <si>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</si>
  <si>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</si>
  <si>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</si>
  <si>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</si>
  <si>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</si>
  <si>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</si>
  <si>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</si>
  <si>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</si>
  <si>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</si>
  <si>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</si>
  <si>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</si>
  <si>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</si>
  <si>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</si>
  <si>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</si>
  <si>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</si>
  <si>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</si>
  <si>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</si>
  <si>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</si>
  <si>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</si>
  <si>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</si>
  <si>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</si>
  <si>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</si>
  <si>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</si>
  <si>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</si>
  <si>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</si>
  <si>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</si>
  <si>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</si>
  <si>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</si>
  <si>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</si>
  <si>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</si>
  <si>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</si>
  <si>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</si>
  <si>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</si>
  <si>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</si>
  <si>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</si>
  <si>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</si>
  <si>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</si>
  <si>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</si>
  <si>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</si>
  <si>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</si>
  <si>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</si>
  <si>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</si>
  <si>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</si>
  <si>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</si>
  <si>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</si>
  <si>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</si>
  <si>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</si>
  <si>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</si>
  <si>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</si>
  <si>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</si>
  <si>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</si>
  <si>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</si>
  <si>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</si>
  <si>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</si>
  <si>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</si>
  <si>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</si>
  <si>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</si>
  <si>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</si>
  <si>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</si>
  <si>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</si>
  <si>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</si>
  <si>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</si>
  <si>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</si>
  <si>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</si>
  <si>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</si>
  <si>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</si>
  <si>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</si>
  <si>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</si>
  <si>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</si>
  <si>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</si>
  <si>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</si>
  <si>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</si>
  <si>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</si>
  <si>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</si>
  <si>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</si>
  <si>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</si>
  <si>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</si>
  <si>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</si>
  <si>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</si>
  <si>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</si>
  <si>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</si>
  <si>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</si>
  <si>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</si>
  <si>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</si>
  <si>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</si>
  <si>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</si>
  <si>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</si>
  <si>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</si>
  <si>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</si>
  <si>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</si>
  <si>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</si>
  <si>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</si>
  <si>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</si>
  <si>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</si>
  <si>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</si>
  <si>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</si>
  <si>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</si>
  <si>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</si>
  <si>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</si>
  <si>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</si>
  <si>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</si>
  <si>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</si>
  <si>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</si>
  <si>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</si>
  <si>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</si>
  <si>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</si>
  <si>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</si>
  <si>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</si>
  <si>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</si>
  <si>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</si>
  <si>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</si>
  <si>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</si>
  <si>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</si>
  <si>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</si>
  <si>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</si>
  <si>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</si>
  <si>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</si>
  <si>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</si>
  <si>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</si>
  <si>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</si>
  <si>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</si>
  <si>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</si>
  <si>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</si>
  <si>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</si>
  <si>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</si>
  <si>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</si>
  <si>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</si>
  <si>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</si>
  <si>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</si>
  <si>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</si>
  <si>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</si>
  <si>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</si>
  <si>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</si>
  <si>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</si>
  <si>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</si>
  <si>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</si>
  <si>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</si>
  <si>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</si>
  <si>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</si>
  <si>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</si>
  <si>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</si>
  <si>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</si>
  <si>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</si>
  <si>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</si>
  <si>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</si>
  <si>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</si>
  <si>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</si>
  <si>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</si>
  <si>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</si>
  <si>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</si>
  <si>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</si>
  <si>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</si>
  <si>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</si>
  <si>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</si>
  <si>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</si>
  <si>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</si>
  <si>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</si>
  <si>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</si>
  <si>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</si>
  <si>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</si>
  <si>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</si>
  <si>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</si>
  <si>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</si>
  <si>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</si>
  <si>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</si>
  <si>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</si>
  <si>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</si>
  <si>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</si>
  <si>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</si>
  <si>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</si>
  <si>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</si>
  <si>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</si>
  <si>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</si>
  <si>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</si>
  <si>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</si>
  <si>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</si>
  <si>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</si>
  <si>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</si>
  <si>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</si>
  <si>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</si>
  <si>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</si>
  <si>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</si>
  <si>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</si>
  <si>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</si>
  <si>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</si>
  <si>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</si>
  <si>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</si>
  <si>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</si>
  <si>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</si>
  <si>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</si>
  <si>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</si>
  <si>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</si>
  <si>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</si>
  <si>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</si>
  <si>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</si>
  <si>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</si>
  <si>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</si>
  <si>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</si>
  <si>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</si>
  <si>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</si>
  <si>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</si>
  <si>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</si>
  <si>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</si>
  <si>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</si>
  <si>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</si>
  <si>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</si>
  <si>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</si>
  <si>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</si>
  <si>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</si>
  <si>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</si>
  <si>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</si>
  <si>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</si>
  <si>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</si>
  <si>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</si>
  <si>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</si>
  <si>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</si>
  <si>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</si>
  <si>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</si>
  <si>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</si>
  <si>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</si>
  <si>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</si>
  <si>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</si>
  <si>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</si>
  <si>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</si>
  <si>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</si>
  <si>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</si>
  <si>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</si>
  <si>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</si>
  <si>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</si>
  <si>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</si>
  <si>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</si>
  <si>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</si>
  <si>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</si>
  <si>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</si>
  <si>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</si>
  <si>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</si>
  <si>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</si>
  <si>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</si>
  <si>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</si>
  <si>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</si>
  <si>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</si>
  <si>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</si>
  <si>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</si>
  <si>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</si>
  <si>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</si>
  <si>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</si>
  <si>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</si>
  <si>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</si>
  <si>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</si>
  <si>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</si>
  <si>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</si>
  <si>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</si>
  <si>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</si>
  <si>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</si>
  <si>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</si>
  <si>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</si>
  <si>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</si>
  <si>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</si>
  <si>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</si>
  <si>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</si>
  <si>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</si>
  <si>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</si>
  <si>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</si>
  <si>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</si>
  <si>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</si>
  <si>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</si>
  <si>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</si>
  <si>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</si>
  <si>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</si>
  <si>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</si>
  <si>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</si>
  <si>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</si>
  <si>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</si>
  <si>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</si>
  <si>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</si>
  <si>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</si>
  <si>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</si>
  <si>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</si>
  <si>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</si>
  <si>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</si>
  <si>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</si>
  <si>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</si>
  <si>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</si>
  <si>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</si>
  <si>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</si>
  <si>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</si>
  <si>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</si>
  <si>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</si>
  <si>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</si>
  <si>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</si>
  <si>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</si>
  <si>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</si>
  <si>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</si>
  <si>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</si>
  <si>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</si>
  <si>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</si>
  <si>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</si>
  <si>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</si>
  <si>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</si>
  <si>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</si>
  <si>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</si>
  <si>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</si>
  <si>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</si>
  <si>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</si>
  <si>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</si>
  <si>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</si>
  <si>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</si>
  <si>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</si>
  <si>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</si>
  <si>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</si>
  <si>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</si>
  <si>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</si>
  <si>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</si>
  <si>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</si>
  <si>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</si>
  <si>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</si>
  <si>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</si>
  <si>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</si>
  <si>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</si>
  <si>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</si>
  <si>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</si>
  <si>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</si>
  <si>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</si>
  <si>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</si>
  <si>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</si>
  <si>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</si>
  <si>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</si>
  <si>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</si>
  <si>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</si>
  <si>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</si>
  <si>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</si>
  <si>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</si>
  <si>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</si>
  <si>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</si>
  <si>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</si>
  <si>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</si>
  <si>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</si>
  <si>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</si>
  <si>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</si>
  <si>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</si>
  <si>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</si>
  <si>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</si>
  <si>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</si>
  <si>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</si>
  <si>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</si>
  <si>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</si>
  <si>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</si>
  <si>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</si>
  <si>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</si>
  <si>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</si>
  <si>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</si>
  <si>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</si>
  <si>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</si>
  <si>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</si>
  <si>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</si>
  <si>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</si>
  <si>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</si>
  <si>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</si>
  <si>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</si>
  <si>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</si>
  <si>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</si>
  <si>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</si>
  <si>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</si>
  <si>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</si>
  <si>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</si>
  <si>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</si>
  <si>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</si>
  <si>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</si>
  <si>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</si>
  <si>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</si>
  <si>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</si>
  <si>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</si>
  <si>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</si>
  <si>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</si>
  <si>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</si>
  <si>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</si>
  <si>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</si>
  <si>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</si>
  <si>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</si>
  <si>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</si>
  <si>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</si>
  <si>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</si>
  <si>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</si>
  <si>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</si>
  <si>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</si>
  <si>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</si>
  <si>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</si>
  <si>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</si>
  <si>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</si>
  <si>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</si>
  <si>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</si>
  <si>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</si>
  <si>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</si>
  <si>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</si>
  <si>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</si>
  <si>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</si>
  <si>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</si>
  <si>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</si>
  <si>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</si>
  <si>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</si>
  <si>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</si>
  <si>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</si>
  <si>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</si>
  <si>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</si>
  <si>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</si>
  <si>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</si>
  <si>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</si>
  <si>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</si>
  <si>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</si>
  <si>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</si>
  <si>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</si>
  <si>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</si>
  <si>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</si>
  <si>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</si>
  <si>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</si>
  <si>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</si>
  <si>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</si>
  <si>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</si>
  <si>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</si>
  <si>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</si>
  <si>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</si>
  <si>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</si>
  <si>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</si>
  <si>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</si>
  <si>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</si>
  <si>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</si>
  <si>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</si>
  <si>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</si>
  <si>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</si>
  <si>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</si>
  <si>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</si>
  <si>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</si>
  <si>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</si>
  <si>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</si>
  <si>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</si>
  <si>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</si>
  <si>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</si>
  <si>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</si>
  <si>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</si>
  <si>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</si>
  <si>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</si>
  <si>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</si>
  <si>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</si>
  <si>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</si>
  <si>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</si>
  <si>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</si>
  <si>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</si>
  <si>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</si>
  <si>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</si>
  <si>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</si>
  <si>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</si>
  <si>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</si>
  <si>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</si>
  <si>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</si>
  <si>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</si>
  <si>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</si>
  <si>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</si>
  <si>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</si>
  <si>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</si>
  <si>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</si>
  <si>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</si>
  <si>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</si>
  <si>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</si>
  <si>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</si>
  <si>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</si>
  <si>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</si>
  <si>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</si>
  <si>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</si>
  <si>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</si>
  <si>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</si>
  <si>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</si>
  <si>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</si>
  <si>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</si>
  <si>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</si>
  <si>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</si>
  <si>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</si>
  <si>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</si>
  <si>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</si>
  <si>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</si>
  <si>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</si>
  <si>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</si>
  <si>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</si>
  <si>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</si>
  <si>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</si>
  <si>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</si>
  <si>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</si>
  <si>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</si>
  <si>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</si>
  <si>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</si>
  <si>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</si>
  <si>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</si>
  <si>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</si>
  <si>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</si>
  <si>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</si>
  <si>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</si>
  <si>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</si>
  <si>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</si>
  <si>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</si>
  <si>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</si>
  <si>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</si>
  <si>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</si>
  <si>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</si>
  <si>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</si>
  <si>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</si>
  <si>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</si>
  <si>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</si>
  <si>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</si>
  <si>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</si>
  <si>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</si>
  <si>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</si>
  <si>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</si>
  <si>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</si>
  <si>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</si>
  <si>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</si>
  <si>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</si>
  <si>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</si>
  <si>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</si>
  <si>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</si>
  <si>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</si>
  <si>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</si>
  <si>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</si>
  <si>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</si>
  <si>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</si>
  <si>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</si>
  <si>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</si>
  <si>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</si>
  <si>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</si>
  <si>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</si>
  <si>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</si>
  <si>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</si>
  <si>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</si>
  <si>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</si>
  <si>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</si>
  <si>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</si>
  <si>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</si>
  <si>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</si>
  <si>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</si>
  <si>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</si>
  <si>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</si>
  <si>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</si>
  <si>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</si>
  <si>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</si>
  <si>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</si>
  <si>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</si>
  <si>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</si>
  <si>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</si>
  <si>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</si>
  <si>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</si>
  <si>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</si>
  <si>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</si>
  <si>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</si>
  <si>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</si>
  <si>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</si>
  <si>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</si>
  <si>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</si>
  <si>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</si>
  <si>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</si>
  <si>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</si>
  <si>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</si>
  <si>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</si>
  <si>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</si>
  <si>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</si>
  <si>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</si>
  <si>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</si>
  <si>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</si>
  <si>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</si>
  <si>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</si>
  <si>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</si>
  <si>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</si>
  <si>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</si>
  <si>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</si>
  <si>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</si>
  <si>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</si>
  <si>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</si>
  <si>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</si>
  <si>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</si>
  <si>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</si>
  <si>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</si>
  <si>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</si>
  <si>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</si>
  <si>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</si>
  <si>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</si>
  <si>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</si>
  <si>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</si>
  <si>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</si>
  <si>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</si>
  <si>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</si>
  <si>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</si>
  <si>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</si>
  <si>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</si>
  <si>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</si>
  <si>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</si>
  <si>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</si>
  <si>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</si>
  <si>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</si>
  <si>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</si>
  <si>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</si>
  <si>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</si>
  <si>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</si>
  <si>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</si>
  <si>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</si>
  <si>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</si>
  <si>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</si>
  <si>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</si>
  <si>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</si>
  <si>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</si>
  <si>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</si>
  <si>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</si>
  <si>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</si>
  <si>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</si>
  <si>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</si>
  <si>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</si>
  <si>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</si>
  <si>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</si>
  <si>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</si>
  <si>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</si>
  <si>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</si>
  <si>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</si>
  <si>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</si>
  <si>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</si>
  <si>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</si>
  <si>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</si>
  <si>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</si>
  <si>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</si>
  <si>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</si>
  <si>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</si>
  <si>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</si>
  <si>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</si>
  <si>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</si>
  <si>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</si>
  <si>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</si>
  <si>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</si>
  <si>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</si>
  <si>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</si>
  <si>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</si>
  <si>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</si>
  <si>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</si>
  <si>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</si>
  <si>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</si>
  <si>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</si>
  <si>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</si>
  <si>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</si>
  <si>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</si>
  <si>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</si>
  <si>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</si>
  <si>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</si>
  <si>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</si>
  <si>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</si>
  <si>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</si>
  <si>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</si>
  <si>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</si>
  <si>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</si>
  <si>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</si>
  <si>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</si>
  <si>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</si>
  <si>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</si>
  <si>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</si>
  <si>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</si>
  <si>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</si>
  <si>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</si>
  <si>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</si>
  <si>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</si>
  <si>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</si>
  <si>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</si>
  <si>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</si>
  <si>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</si>
  <si>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</si>
  <si>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</si>
  <si>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</si>
  <si>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</si>
  <si>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</si>
  <si>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</si>
  <si>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</si>
  <si>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</si>
  <si>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</si>
  <si>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</si>
  <si>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</si>
  <si>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</si>
  <si>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</si>
  <si>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</si>
  <si>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</si>
  <si>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</si>
  <si>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</si>
  <si>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</si>
  <si>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</si>
  <si>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</si>
  <si>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</si>
  <si>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</si>
  <si>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</si>
  <si>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</si>
  <si>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</si>
  <si>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</si>
  <si>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</si>
  <si>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</si>
  <si>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</si>
  <si>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</si>
  <si>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</si>
  <si>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</si>
  <si>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</si>
  <si>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</si>
  <si>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</si>
  <si>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</si>
  <si>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</si>
  <si>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</si>
  <si>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</si>
  <si>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</si>
  <si>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</si>
  <si>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</si>
  <si>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</si>
  <si>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</si>
  <si>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</si>
  <si>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</si>
  <si>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</si>
  <si>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</si>
  <si>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</si>
  <si>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</si>
  <si>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</si>
  <si>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</si>
  <si>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</si>
  <si>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</si>
  <si>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</si>
  <si>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</si>
  <si>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</si>
  <si>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</si>
  <si>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</si>
  <si>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</si>
  <si>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</si>
  <si>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</si>
  <si>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</si>
  <si>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</si>
  <si>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</si>
  <si>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</si>
  <si>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</si>
  <si>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</si>
  <si>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</si>
  <si>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</si>
  <si>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</si>
  <si>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</si>
  <si>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</si>
  <si>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</si>
  <si>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</si>
  <si>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</si>
  <si>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</si>
  <si>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</si>
  <si>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</si>
  <si>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</si>
  <si>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</si>
  <si>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</si>
  <si>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</si>
  <si>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</si>
  <si>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</si>
  <si>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</si>
  <si>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</si>
  <si>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</si>
  <si>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</si>
  <si>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</si>
  <si>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</si>
  <si>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</si>
  <si>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</si>
  <si>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</si>
  <si>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</si>
  <si>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</si>
  <si>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</si>
  <si>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</si>
  <si>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</si>
  <si>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</si>
  <si>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</si>
  <si>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</si>
  <si>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</si>
  <si>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</si>
  <si>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</si>
  <si>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</si>
  <si>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</si>
  <si>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</si>
  <si>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</si>
  <si>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</si>
  <si>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</si>
  <si>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</si>
  <si>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</si>
  <si>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</si>
  <si>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</si>
  <si>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</si>
  <si>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</si>
  <si>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</si>
  <si>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</si>
  <si>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</si>
  <si>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</si>
  <si>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</si>
  <si>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</si>
  <si>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</si>
  <si>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</si>
  <si>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</si>
  <si>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</si>
  <si>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</si>
  <si>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</si>
  <si>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</si>
  <si>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</si>
  <si>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</si>
  <si>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</si>
  <si>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</si>
  <si>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</si>
  <si>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</si>
  <si>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</si>
  <si>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</si>
  <si>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</si>
  <si>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</si>
  <si>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</si>
  <si>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</si>
  <si>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</si>
  <si>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</si>
  <si>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</si>
  <si>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</si>
  <si>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</si>
  <si>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</si>
  <si>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</si>
  <si>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</si>
  <si>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</si>
  <si>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</si>
  <si>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</si>
  <si>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</si>
  <si>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</si>
  <si>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</si>
  <si>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</si>
  <si>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</si>
  <si>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</si>
  <si>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</si>
  <si>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</si>
  <si>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</si>
  <si>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</si>
  <si>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</si>
  <si>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</si>
  <si>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</si>
  <si>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</si>
  <si>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</si>
  <si>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</si>
  <si>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</si>
  <si>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</si>
  <si>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</si>
  <si>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</si>
  <si>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</si>
  <si>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</si>
  <si>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</si>
  <si>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</si>
  <si>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</si>
  <si>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</si>
  <si>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</si>
  <si>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</si>
  <si>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</si>
  <si>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</si>
  <si>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</si>
  <si>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</si>
  <si>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</si>
  <si>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</si>
  <si>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</si>
  <si>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</si>
  <si>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</si>
  <si>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</si>
  <si>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</si>
  <si>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</si>
  <si>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</si>
  <si>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</si>
  <si>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</si>
  <si>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</si>
  <si>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</si>
  <si>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</si>
  <si>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</si>
  <si>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</si>
  <si>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</si>
  <si>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</si>
  <si>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</si>
  <si>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</si>
  <si>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</si>
  <si>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</si>
  <si>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</si>
  <si>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</si>
  <si>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</si>
  <si>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</si>
  <si>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</si>
  <si>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</si>
  <si>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</si>
  <si>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</si>
  <si>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</si>
  <si>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</si>
  <si>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</si>
  <si>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</si>
  <si>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</si>
  <si>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</si>
  <si>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</si>
  <si>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</si>
  <si>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</si>
  <si>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</si>
  <si>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</si>
  <si>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</si>
  <si>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</si>
  <si>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</si>
  <si>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</si>
  <si>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</si>
  <si>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</si>
  <si>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</si>
  <si>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</si>
  <si>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</si>
  <si>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</si>
  <si>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</si>
  <si>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</si>
  <si>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</si>
  <si>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</si>
  <si>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</si>
  <si>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</si>
  <si>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</si>
  <si>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</si>
  <si>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</si>
  <si>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</si>
  <si>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</si>
  <si>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</si>
  <si>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</si>
  <si>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</si>
  <si>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</si>
  <si>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</si>
  <si>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</si>
  <si>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</si>
  <si>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</si>
  <si>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</si>
  <si>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</si>
  <si>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</si>
  <si>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</si>
  <si>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</si>
  <si>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</si>
  <si>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</si>
  <si>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</si>
  <si>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</si>
  <si>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</si>
  <si>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</si>
  <si>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</si>
  <si>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</si>
  <si>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</si>
  <si>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</si>
  <si>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</si>
  <si>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</si>
  <si>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</si>
  <si>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</si>
  <si>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</si>
  <si>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</si>
  <si>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</si>
  <si>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</si>
  <si>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</si>
  <si>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</si>
  <si>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</si>
  <si>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</si>
  <si>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</si>
  <si>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</si>
  <si>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</si>
  <si>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</si>
  <si>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</si>
  <si>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</si>
  <si>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</si>
  <si>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</si>
  <si>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</si>
  <si>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</si>
  <si>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</si>
  <si>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</si>
  <si>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</si>
  <si>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</si>
  <si>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</si>
  <si>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</si>
  <si>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</si>
  <si>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</si>
  <si>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</si>
  <si>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</si>
  <si>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</si>
  <si>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</si>
  <si>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</si>
  <si>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</si>
  <si>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</si>
  <si>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</si>
  <si>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</si>
  <si>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</si>
  <si>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</si>
  <si>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</si>
  <si>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</si>
  <si>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</si>
  <si>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</si>
  <si>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</si>
  <si>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</si>
  <si>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</si>
  <si>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</si>
  <si>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</si>
  <si>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</si>
  <si>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</si>
  <si>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</si>
  <si>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</si>
  <si>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</si>
  <si>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</si>
  <si>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</si>
  <si>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</si>
  <si>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</si>
  <si>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</si>
  <si>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</si>
  <si>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</si>
  <si>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</si>
  <si>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</si>
  <si>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</si>
  <si>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</si>
  <si>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</si>
  <si>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</si>
  <si>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</si>
  <si>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</si>
  <si>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</si>
  <si>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</si>
  <si>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</si>
  <si>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</si>
  <si>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</si>
  <si>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</si>
  <si>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</si>
  <si>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</si>
  <si>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</si>
  <si>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</si>
  <si>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</si>
  <si>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</si>
  <si>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</si>
  <si>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</si>
  <si>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</si>
  <si>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</si>
  <si>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</si>
  <si>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</si>
  <si>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</si>
  <si>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</si>
  <si>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</si>
  <si>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</si>
  <si>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</si>
  <si>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</si>
  <si>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</si>
  <si>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</si>
  <si>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</si>
  <si>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</si>
  <si>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</si>
  <si>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</si>
  <si>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</si>
  <si>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</si>
  <si>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</si>
  <si>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</si>
  <si>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</si>
  <si>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</si>
  <si>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</si>
  <si>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</si>
  <si>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</si>
  <si>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</si>
  <si>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</si>
  <si>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</si>
  <si>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</si>
  <si>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</si>
  <si>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</si>
  <si>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</si>
  <si>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</si>
  <si>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</si>
  <si>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</si>
  <si>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</si>
  <si>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</si>
  <si>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</si>
  <si>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</si>
  <si>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</si>
  <si>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</si>
  <si>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</si>
  <si>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</si>
  <si>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</si>
  <si>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</si>
  <si>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</si>
  <si>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</si>
  <si>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</si>
  <si>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</si>
  <si>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</si>
  <si>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</si>
  <si>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</si>
  <si>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</si>
  <si>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</si>
  <si>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</si>
  <si>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</si>
  <si>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</si>
  <si>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</si>
  <si>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</si>
  <si>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</si>
  <si>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</si>
  <si>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</si>
  <si>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</si>
  <si>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</si>
  <si>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</si>
  <si>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</si>
  <si>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</si>
  <si>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</si>
  <si>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</si>
  <si>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</si>
  <si>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</si>
  <si>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</si>
  <si>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</si>
  <si>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</si>
  <si>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</si>
  <si>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</si>
  <si>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</si>
  <si>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</si>
  <si>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</si>
  <si>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</si>
  <si>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</si>
  <si>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</si>
  <si>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</si>
  <si>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</si>
  <si>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</si>
  <si>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</si>
  <si>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</si>
  <si>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</si>
  <si>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</si>
  <si>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</si>
  <si>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</si>
  <si>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</si>
  <si>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</si>
  <si>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</si>
  <si>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</si>
  <si>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</si>
  <si>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</si>
  <si>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</si>
  <si>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</si>
  <si>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</si>
  <si>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</si>
  <si>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</si>
  <si>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</si>
  <si>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</si>
  <si>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</si>
  <si>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</si>
  <si>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</si>
  <si>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</si>
  <si>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</si>
  <si>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</si>
  <si>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</si>
  <si>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</si>
  <si>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</si>
  <si>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</si>
  <si>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</si>
  <si>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</si>
  <si>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</si>
  <si>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</si>
  <si>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</si>
  <si>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</si>
  <si>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</si>
  <si>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</si>
  <si>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</si>
  <si>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</si>
  <si>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</si>
  <si>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</si>
  <si>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</si>
  <si>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</si>
  <si>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</si>
  <si>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</si>
  <si>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</si>
  <si>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</si>
  <si>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</si>
  <si>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</si>
  <si>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</si>
  <si>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</si>
  <si>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</si>
  <si>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</si>
  <si>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</si>
  <si>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</si>
  <si>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</si>
  <si>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</si>
  <si>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</si>
  <si>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</si>
  <si>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</si>
  <si>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</si>
  <si>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</si>
  <si>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</si>
  <si>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</si>
  <si>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</si>
  <si>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</si>
  <si>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</si>
  <si>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</si>
  <si>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</si>
  <si>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</si>
  <si>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</si>
  <si>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</si>
  <si>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</si>
  <si>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</si>
  <si>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</si>
  <si>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</si>
  <si>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</si>
  <si>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</si>
  <si>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</si>
  <si>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</si>
  <si>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</si>
  <si>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</si>
  <si>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</si>
  <si>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</si>
  <si>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</si>
  <si>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</si>
  <si>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</si>
  <si>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</si>
  <si>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</si>
  <si>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</si>
  <si>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</si>
  <si>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</si>
  <si>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</si>
  <si>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</si>
  <si>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</si>
  <si>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</si>
  <si>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</si>
  <si>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</si>
  <si>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</si>
  <si>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</si>
  <si>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</si>
  <si>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</si>
  <si>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</si>
  <si>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</si>
  <si>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</si>
  <si>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</si>
  <si>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</si>
  <si>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</si>
  <si>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</si>
  <si>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</si>
  <si>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</si>
  <si>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</si>
  <si>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</si>
  <si>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</si>
  <si>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</si>
  <si>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</si>
  <si>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</si>
  <si>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</si>
  <si>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</si>
  <si>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</si>
  <si>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</si>
  <si>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</si>
  <si>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</si>
  <si>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</si>
  <si>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</si>
  <si>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</si>
  <si>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</si>
  <si>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</si>
  <si>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</si>
  <si>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</si>
  <si>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</si>
  <si>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</si>
  <si>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</si>
  <si>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</si>
  <si>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</si>
  <si>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</si>
  <si>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</si>
  <si>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</si>
  <si>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</si>
  <si>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</si>
  <si>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</si>
  <si>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</si>
  <si>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</si>
  <si>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</si>
  <si>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</si>
  <si>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</si>
  <si>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</si>
  <si>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</si>
  <si>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</si>
  <si>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</si>
  <si>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</si>
  <si>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</si>
  <si>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</si>
  <si>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</si>
  <si>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</si>
  <si>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</si>
  <si>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</si>
  <si>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</si>
  <si>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</si>
  <si>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</si>
  <si>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</si>
  <si>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</si>
  <si>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</si>
  <si>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</si>
  <si>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</si>
  <si>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</si>
  <si>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</si>
  <si>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</si>
  <si>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</si>
  <si>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</si>
  <si>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</si>
  <si>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</si>
  <si>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</si>
  <si>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</si>
  <si>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</si>
  <si>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</si>
  <si>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</si>
  <si>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</si>
  <si>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</si>
  <si>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</si>
  <si>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</si>
  <si>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</si>
  <si>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</si>
  <si>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</si>
  <si>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</si>
  <si>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</si>
  <si>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</si>
  <si>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</si>
  <si>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</si>
  <si>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</si>
  <si>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</si>
  <si>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</si>
  <si>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</si>
  <si>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</si>
  <si>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</si>
  <si>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</si>
  <si>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</si>
  <si>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</si>
  <si>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</si>
  <si>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</si>
  <si>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</si>
  <si>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</si>
  <si>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</si>
  <si>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</si>
  <si>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</si>
  <si>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</si>
  <si>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</si>
  <si>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</si>
  <si>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</si>
  <si>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</si>
  <si>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</si>
  <si>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</si>
  <si>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</si>
  <si>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</si>
  <si>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</si>
  <si>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</si>
  <si>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</si>
  <si>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</si>
  <si>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</si>
  <si>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</si>
  <si>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</si>
  <si>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</si>
  <si>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</si>
  <si>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</si>
  <si>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</si>
  <si>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</si>
  <si>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</si>
  <si>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</si>
  <si>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</si>
  <si>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</si>
  <si>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</si>
  <si>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</si>
  <si>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</si>
  <si>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</si>
  <si>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</si>
  <si>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</si>
  <si>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</si>
  <si>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</si>
  <si>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</si>
  <si>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</si>
  <si>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</si>
  <si>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</si>
  <si>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</si>
  <si>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</si>
  <si>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</si>
  <si>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</si>
  <si>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</si>
  <si>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</si>
  <si>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</si>
  <si>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</si>
  <si>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</si>
  <si>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</si>
  <si>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</si>
  <si>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</si>
  <si>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</si>
  <si>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</si>
  <si>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</si>
  <si>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</si>
  <si>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</si>
  <si>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</si>
  <si>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</si>
  <si>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</si>
  <si>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</si>
  <si>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</si>
  <si>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</si>
  <si>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</si>
  <si>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</si>
  <si>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</si>
  <si>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</si>
  <si>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</si>
  <si>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</si>
  <si>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</si>
  <si>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</si>
  <si>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</si>
  <si>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</si>
  <si>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</si>
  <si>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</si>
  <si>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</si>
  <si>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</si>
  <si>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</si>
  <si>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</si>
  <si>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</si>
  <si>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</si>
  <si>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</si>
  <si>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</si>
  <si>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</si>
  <si>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</si>
  <si>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</si>
  <si>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</si>
  <si>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</si>
  <si>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</si>
  <si>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</si>
  <si>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</si>
  <si>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</si>
  <si>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</si>
  <si>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</si>
  <si>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</si>
  <si>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</si>
  <si>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</si>
  <si>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</si>
  <si>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</si>
  <si>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</si>
  <si>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</si>
  <si>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</si>
  <si>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</si>
  <si>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</si>
  <si>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</si>
  <si>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</si>
  <si>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</si>
  <si>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</si>
  <si>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</si>
  <si>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</si>
  <si>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</si>
  <si>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</si>
  <si>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</si>
  <si>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</si>
  <si>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</si>
  <si>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</si>
  <si>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</si>
  <si>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</si>
  <si>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</si>
  <si>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</si>
  <si>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</si>
  <si>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</si>
  <si>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</si>
  <si>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</si>
  <si>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</si>
  <si>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</si>
  <si>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</si>
  <si>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</si>
  <si>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</si>
  <si>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</si>
  <si>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</si>
  <si>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</si>
  <si>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</si>
  <si>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</si>
  <si>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</si>
  <si>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</si>
  <si>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</si>
  <si>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</si>
  <si>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</si>
  <si>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</si>
  <si>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</si>
  <si>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</si>
  <si>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</si>
  <si>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</si>
  <si>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</si>
  <si>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</si>
  <si>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</si>
  <si>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</si>
  <si>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</si>
  <si>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</si>
  <si>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</si>
  <si>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</si>
  <si>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</si>
  <si>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</si>
  <si>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</si>
  <si>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</si>
  <si>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</si>
  <si>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</si>
  <si>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</si>
  <si>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</si>
  <si>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</si>
  <si>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</si>
  <si>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</si>
  <si>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</si>
  <si>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</si>
  <si>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</si>
  <si>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</si>
  <si>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</si>
  <si>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</si>
  <si>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</si>
  <si>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</si>
  <si>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</si>
  <si>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</si>
  <si>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</si>
  <si>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</si>
  <si>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</si>
  <si>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</si>
  <si>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</si>
  <si>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</si>
  <si>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</si>
  <si>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</si>
  <si>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</si>
  <si>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</si>
  <si>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</si>
  <si>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</si>
  <si>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</si>
  <si>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</si>
  <si>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</si>
  <si>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</si>
  <si>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</si>
  <si>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</si>
  <si>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</si>
  <si>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</si>
  <si>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</si>
  <si>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</si>
  <si>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</si>
  <si>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</si>
  <si>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</si>
  <si>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</si>
  <si>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</si>
  <si>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</si>
  <si>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</si>
  <si>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</si>
  <si>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</si>
  <si>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</si>
  <si>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</si>
  <si>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</si>
  <si>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</si>
  <si>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</si>
  <si>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</si>
  <si>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</si>
  <si>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</si>
  <si>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</si>
  <si>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</si>
  <si>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</si>
  <si>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</si>
  <si>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</si>
  <si>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</si>
  <si>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</si>
  <si>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</si>
  <si>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</si>
  <si>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</si>
  <si>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</si>
  <si>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</si>
  <si>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</si>
  <si>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</si>
  <si>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</si>
  <si>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</si>
  <si>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</si>
  <si>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</si>
  <si>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</si>
  <si>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</si>
  <si>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</si>
  <si>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</si>
  <si>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</si>
  <si>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</si>
  <si>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</si>
  <si>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</si>
  <si>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</si>
  <si>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</si>
  <si>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</si>
  <si>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</si>
  <si>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</si>
  <si>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</si>
  <si>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</si>
  <si>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</si>
  <si>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</si>
  <si>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</si>
  <si>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</si>
  <si>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</si>
  <si>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</si>
  <si>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</si>
  <si>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</si>
  <si>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</si>
  <si>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</si>
  <si>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</si>
  <si>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</si>
  <si>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</si>
  <si>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</si>
  <si>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</si>
  <si>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</si>
  <si>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</si>
  <si>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</si>
  <si>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</si>
  <si>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</si>
  <si>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</si>
  <si>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</si>
  <si>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</si>
  <si>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</si>
  <si>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</si>
  <si>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</si>
  <si>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</si>
  <si>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</si>
  <si>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</si>
  <si>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</si>
  <si>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</si>
  <si>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</si>
  <si>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</si>
  <si>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</si>
  <si>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</si>
  <si>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</si>
  <si>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</si>
  <si>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</si>
  <si>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</si>
  <si>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</si>
  <si>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</si>
  <si>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</si>
  <si>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</si>
  <si>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</si>
  <si>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</si>
  <si>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</si>
  <si>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</si>
  <si>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</si>
  <si>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</si>
  <si>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</si>
  <si>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</si>
  <si>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</si>
  <si>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</si>
  <si>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</si>
  <si>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</si>
  <si>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</si>
  <si>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</si>
  <si>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</si>
  <si>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</si>
  <si>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</si>
  <si>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</si>
  <si>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</si>
  <si>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</si>
  <si>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</si>
  <si>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</si>
  <si>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</si>
  <si>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</si>
  <si>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</si>
  <si>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</si>
  <si>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</si>
  <si>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</si>
  <si>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</si>
  <si>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</si>
  <si>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</si>
  <si>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</si>
  <si>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</si>
  <si>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</si>
  <si>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</si>
  <si>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</si>
  <si>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</si>
  <si>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</si>
  <si>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</si>
  <si>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</si>
  <si>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</si>
  <si>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</si>
  <si>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</si>
  <si>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</si>
  <si>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</si>
  <si>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</si>
  <si>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</si>
  <si>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</si>
  <si>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</si>
  <si>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</si>
  <si>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</si>
  <si>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</si>
  <si>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</si>
  <si>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</si>
  <si>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</si>
  <si>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</si>
  <si>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</si>
  <si>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</si>
  <si>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</si>
  <si>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</si>
  <si>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</si>
  <si>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</si>
  <si>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</si>
  <si>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</si>
  <si>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</si>
  <si>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</si>
  <si>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</si>
  <si>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</si>
  <si>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</si>
  <si>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</si>
  <si>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</si>
  <si>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</si>
  <si>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</si>
  <si>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</si>
  <si>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</si>
  <si>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</si>
  <si>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</si>
  <si>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</si>
  <si>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</si>
  <si>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</si>
  <si>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</si>
  <si>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</si>
  <si>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</si>
  <si>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</si>
  <si>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</si>
  <si>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</si>
  <si>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</si>
  <si>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</si>
  <si>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</si>
  <si>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</si>
  <si>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</si>
  <si>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</si>
  <si>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</si>
  <si>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</si>
  <si>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</si>
  <si>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</si>
  <si>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</si>
  <si>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</si>
  <si>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</si>
  <si>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</si>
  <si>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</si>
  <si>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</si>
  <si>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</si>
  <si>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</si>
  <si>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</si>
  <si>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</si>
  <si>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</si>
  <si>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</si>
  <si>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</si>
  <si>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</si>
  <si>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</si>
  <si>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</si>
  <si>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</si>
  <si>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</si>
  <si>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</si>
  <si>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</si>
  <si>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</si>
  <si>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</si>
  <si>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</si>
  <si>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</si>
  <si>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</si>
  <si>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</si>
  <si>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</si>
  <si>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</si>
  <si>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</si>
  <si>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</si>
  <si>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</si>
  <si>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</si>
  <si>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</si>
  <si>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</si>
  <si>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</si>
  <si>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</si>
  <si>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</si>
  <si>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</si>
  <si>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</si>
  <si>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</si>
  <si>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</si>
  <si>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</si>
  <si>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</si>
  <si>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</si>
  <si>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</si>
  <si>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</si>
  <si>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</si>
  <si>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</si>
  <si>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</si>
  <si>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</si>
  <si>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</si>
  <si>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</si>
  <si>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</si>
  <si>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</si>
  <si>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</si>
  <si>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</si>
  <si>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</si>
  <si>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</si>
  <si>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</si>
  <si>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</si>
  <si>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</si>
  <si>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</si>
  <si>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</si>
  <si>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</si>
  <si>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</si>
  <si>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</si>
  <si>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</si>
  <si>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</si>
  <si>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</si>
  <si>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</si>
  <si>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</si>
  <si>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</si>
  <si>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</si>
  <si>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</si>
  <si>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</si>
  <si>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</si>
  <si>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</si>
  <si>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</si>
  <si>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</si>
  <si>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</si>
  <si>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</si>
  <si>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</si>
  <si>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</si>
  <si>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</si>
  <si>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</si>
  <si>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</si>
  <si>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</si>
  <si>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</si>
  <si>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</si>
  <si>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</si>
  <si>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</si>
  <si>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</si>
  <si>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</si>
  <si>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</si>
  <si>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</si>
  <si>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</si>
  <si>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</si>
  <si>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</si>
  <si>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</si>
  <si>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</si>
  <si>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</si>
  <si>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</si>
  <si>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</si>
  <si>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</si>
  <si>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</si>
  <si>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</si>
  <si>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</si>
  <si>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</si>
  <si>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</si>
  <si>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</si>
  <si>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</si>
  <si>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</si>
  <si>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</si>
  <si>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</si>
  <si>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</si>
  <si>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</si>
  <si>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</si>
  <si>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</si>
  <si>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</si>
  <si>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</si>
  <si>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</si>
  <si>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</si>
  <si>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</si>
  <si>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</si>
  <si>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</si>
  <si>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</si>
  <si>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</si>
  <si>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</si>
  <si>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</si>
  <si>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</si>
  <si>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</si>
  <si>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</si>
  <si>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</si>
  <si>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</si>
  <si>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</si>
  <si>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</si>
  <si>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</si>
  <si>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</si>
  <si>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</si>
  <si>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</si>
  <si>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</si>
  <si>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</si>
  <si>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</si>
  <si>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</si>
  <si>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</si>
  <si>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</si>
  <si>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</si>
  <si>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</si>
  <si>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</si>
  <si>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</si>
  <si>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</si>
  <si>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</si>
  <si>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</si>
  <si>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</si>
  <si>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</si>
  <si>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</si>
  <si>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</si>
  <si>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</si>
  <si>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</si>
  <si>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</si>
  <si>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</si>
  <si>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</si>
  <si>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</si>
  <si>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</si>
  <si>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</si>
  <si>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</si>
  <si>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</si>
  <si>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</si>
  <si>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</si>
  <si>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</si>
  <si>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</si>
  <si>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</si>
  <si>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</si>
  <si>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</si>
  <si>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</si>
  <si>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</si>
  <si>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</si>
  <si>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</si>
  <si>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</si>
  <si>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</si>
  <si>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</si>
  <si>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</si>
  <si>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</si>
  <si>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</si>
  <si>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</si>
  <si>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</si>
  <si>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</si>
  <si>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</si>
  <si>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</si>
  <si>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</si>
  <si>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</si>
  <si>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</si>
  <si>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</si>
  <si>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</si>
  <si>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</si>
  <si>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</si>
  <si>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</si>
  <si>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</si>
  <si>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</si>
  <si>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</si>
  <si>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</si>
  <si>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</si>
  <si>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</si>
  <si>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</si>
  <si>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</si>
  <si>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</si>
  <si>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</si>
  <si>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</si>
  <si>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</si>
  <si>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</si>
  <si>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</si>
  <si>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</si>
  <si>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</si>
  <si>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</si>
  <si>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</si>
  <si>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</si>
  <si>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</si>
  <si>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</si>
  <si>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</si>
  <si>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</si>
  <si>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</si>
  <si>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</si>
  <si>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</si>
  <si>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</si>
  <si>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</si>
  <si>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</si>
  <si>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</si>
  <si>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</si>
  <si>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</si>
  <si>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</si>
  <si>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</si>
  <si>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</si>
  <si>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</si>
  <si>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</si>
  <si>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</si>
  <si>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</si>
  <si>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</si>
  <si>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</si>
  <si>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</si>
  <si>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</si>
  <si>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</si>
  <si>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</si>
  <si>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</si>
  <si>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</si>
  <si>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</si>
  <si>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</si>
  <si>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</si>
  <si>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</si>
  <si>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</si>
  <si>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</si>
  <si>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</si>
  <si>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</si>
  <si>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</si>
  <si>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</si>
  <si>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</si>
  <si>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</si>
  <si>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</si>
  <si>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</si>
  <si>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</si>
  <si>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</si>
  <si>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</si>
  <si>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</si>
  <si>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</si>
  <si>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</si>
  <si>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</si>
  <si>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</si>
  <si>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</si>
  <si>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</si>
  <si>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</si>
  <si>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</si>
  <si>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</si>
  <si>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</si>
  <si>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</si>
  <si>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</si>
  <si>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</si>
  <si>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</si>
  <si>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</si>
  <si>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</si>
  <si>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</si>
  <si>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</si>
  <si>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</si>
  <si>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</si>
  <si>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</si>
  <si>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</si>
  <si>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</si>
  <si>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</si>
  <si>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</si>
  <si>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</si>
  <si>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</si>
  <si>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</si>
  <si>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</si>
  <si>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</si>
  <si>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</si>
  <si>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</si>
  <si>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</si>
  <si>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</si>
  <si>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</si>
  <si>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</si>
  <si>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</si>
  <si>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</si>
  <si>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</si>
  <si>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</si>
  <si>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</si>
  <si>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</si>
  <si>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</si>
  <si>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</si>
  <si>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</si>
  <si>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</si>
  <si>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</si>
  <si>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</si>
  <si>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</si>
  <si>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</si>
  <si>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</si>
  <si>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</si>
  <si>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</si>
  <si>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</si>
  <si>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</si>
  <si>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</si>
  <si>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</si>
  <si>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</si>
  <si>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</si>
  <si>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</si>
  <si>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</si>
  <si>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</si>
  <si>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</si>
  <si>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</si>
  <si>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</si>
  <si>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</si>
  <si>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</si>
  <si>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</si>
  <si>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</si>
  <si>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</si>
  <si>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</si>
  <si>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</si>
  <si>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</si>
  <si>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</si>
  <si>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</si>
  <si>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</si>
  <si>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</si>
  <si>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</si>
  <si>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</si>
  <si>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</si>
  <si>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</si>
  <si>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</si>
  <si>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</si>
  <si>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</si>
  <si>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</si>
  <si>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</si>
  <si>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</si>
  <si>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</si>
  <si>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</si>
  <si>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</si>
  <si>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</si>
  <si>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</si>
  <si>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</si>
  <si>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</si>
  <si>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</si>
  <si>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</si>
  <si>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</si>
  <si>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</si>
  <si>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</si>
  <si>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</si>
  <si>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</si>
  <si>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</si>
  <si>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</si>
  <si>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</si>
  <si>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</si>
  <si>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</si>
  <si>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</si>
  <si>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</si>
  <si>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</si>
  <si>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</si>
  <si>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</si>
  <si>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</si>
  <si>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</si>
  <si>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</si>
  <si>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</si>
  <si>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</si>
  <si>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</si>
  <si>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</si>
  <si>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</si>
  <si>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</si>
  <si>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</si>
  <si>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</si>
  <si>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</si>
  <si>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</si>
  <si>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</si>
  <si>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</si>
  <si>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</si>
  <si>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</si>
  <si>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</si>
  <si>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</si>
  <si>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</si>
  <si>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</si>
  <si>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</si>
  <si>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</si>
  <si>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</si>
  <si>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</si>
  <si>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</si>
  <si>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</si>
  <si>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</si>
  <si>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</si>
  <si>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</si>
  <si>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</si>
  <si>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</si>
  <si>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</si>
  <si>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</si>
  <si>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</si>
  <si>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</si>
  <si>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</si>
  <si>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</si>
  <si>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</si>
  <si>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</si>
  <si>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</si>
  <si>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</si>
  <si>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</si>
  <si>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</si>
  <si>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</si>
  <si>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</si>
  <si>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</si>
  <si>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</si>
  <si>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</si>
  <si>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</si>
  <si>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</si>
  <si>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</si>
  <si>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</si>
  <si>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</si>
  <si>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</si>
  <si>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</si>
  <si>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</si>
  <si>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</si>
  <si>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</si>
  <si>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</si>
  <si>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</si>
  <si>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</si>
  <si>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</si>
  <si>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</si>
  <si>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</si>
  <si>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</si>
  <si>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</si>
  <si>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</si>
  <si>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</si>
  <si>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</si>
  <si>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</si>
  <si>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</si>
  <si>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</si>
  <si>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</si>
  <si>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</si>
  <si>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</si>
  <si>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</si>
  <si>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</si>
  <si>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</si>
  <si>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</si>
  <si>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</si>
  <si>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</si>
  <si>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</si>
  <si>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</si>
  <si>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</si>
  <si>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</si>
  <si>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</si>
  <si>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</si>
  <si>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</si>
  <si>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</si>
  <si>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</si>
  <si>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</si>
  <si>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</si>
  <si>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</si>
  <si>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</si>
  <si>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</si>
  <si>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</si>
  <si>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</si>
  <si>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</si>
  <si>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</si>
  <si>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</si>
  <si>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</si>
  <si>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</si>
  <si>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</si>
  <si>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</si>
  <si>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</si>
  <si>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</si>
  <si>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</si>
  <si>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</si>
  <si>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</si>
  <si>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</si>
  <si>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</si>
  <si>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</si>
  <si>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</si>
  <si>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</si>
  <si>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</si>
  <si>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</si>
  <si>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</si>
  <si>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</si>
  <si>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</si>
  <si>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</si>
  <si>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</si>
  <si>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</si>
  <si>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</si>
  <si>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</si>
  <si>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</si>
  <si>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</si>
  <si>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</si>
  <si>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</si>
  <si>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</si>
  <si>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</si>
  <si>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</si>
  <si>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</si>
  <si>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</si>
  <si>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</si>
  <si>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</si>
  <si>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</si>
  <si>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</si>
  <si>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</si>
  <si>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</si>
  <si>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</si>
  <si>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</si>
  <si>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</si>
  <si>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</si>
  <si>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</si>
  <si>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</si>
  <si>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</si>
  <si>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</si>
  <si>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</si>
  <si>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</si>
  <si>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</si>
  <si>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</si>
  <si>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</si>
  <si>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</si>
  <si>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</si>
  <si>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</si>
  <si>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</si>
  <si>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</si>
  <si>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</si>
  <si>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</si>
  <si>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</si>
  <si>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</si>
  <si>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</si>
  <si>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</si>
  <si>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</si>
  <si>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</si>
  <si>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</si>
  <si>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</si>
  <si>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</si>
  <si>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</si>
  <si>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</si>
  <si>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</si>
  <si>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</si>
  <si>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</si>
  <si>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</si>
  <si>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</si>
  <si>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</si>
  <si>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</si>
  <si>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</si>
  <si>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</si>
  <si>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</si>
  <si>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</si>
  <si>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</si>
  <si>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</si>
  <si>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</si>
  <si>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</si>
  <si>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</si>
  <si>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</si>
  <si>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</si>
  <si>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</si>
  <si>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</si>
  <si>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</si>
  <si>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</si>
  <si>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</si>
  <si>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</si>
  <si>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</si>
  <si>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</si>
  <si>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</si>
  <si>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</si>
  <si>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</si>
  <si>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</si>
  <si>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</si>
  <si>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</si>
  <si>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</si>
  <si>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</si>
  <si>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</si>
  <si>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</si>
  <si>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</si>
  <si>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</si>
  <si>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</si>
  <si>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</si>
  <si>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</si>
  <si>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</si>
  <si>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</si>
  <si>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</si>
  <si>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</si>
  <si>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</si>
  <si>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</si>
  <si>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</si>
  <si>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</si>
  <si>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</si>
  <si>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</si>
  <si>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</si>
  <si>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</si>
  <si>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</si>
  <si>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</si>
  <si>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</si>
  <si>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</si>
  <si>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</si>
  <si>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</si>
  <si>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</si>
  <si>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</si>
  <si>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</si>
  <si>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</si>
  <si>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</si>
  <si>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</si>
  <si>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</si>
  <si>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</si>
  <si>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</si>
  <si>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</si>
  <si>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</si>
  <si>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</si>
  <si>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</si>
  <si>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</si>
  <si>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</si>
  <si>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</si>
  <si>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</si>
  <si>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</si>
  <si>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</si>
  <si>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</si>
  <si>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</si>
  <si>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</si>
  <si>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</si>
  <si>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</si>
  <si>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</si>
  <si>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</si>
  <si>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</si>
  <si>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</si>
  <si>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</si>
  <si>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</si>
  <si>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</si>
  <si>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</si>
  <si>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</si>
  <si>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</si>
  <si>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</si>
  <si>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</si>
  <si>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</si>
  <si>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</si>
  <si>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</si>
  <si>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</si>
  <si>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</si>
  <si>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</si>
  <si>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</si>
  <si>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</si>
  <si>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</si>
  <si>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</si>
  <si>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</si>
  <si>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</si>
  <si>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</si>
  <si>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</si>
  <si>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</si>
  <si>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</si>
  <si>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</si>
  <si>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</si>
  <si>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</si>
  <si>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</si>
  <si>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</si>
  <si>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</si>
  <si>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</si>
  <si>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</si>
  <si>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</si>
  <si>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</si>
  <si>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</si>
  <si>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</si>
  <si>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</si>
  <si>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</si>
  <si>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</si>
  <si>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</si>
  <si>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</si>
  <si>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</si>
  <si>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</si>
  <si>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</si>
  <si>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</si>
  <si>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</si>
  <si>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</si>
  <si>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</si>
  <si>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</si>
  <si>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</si>
  <si>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</si>
  <si>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</si>
  <si>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</si>
  <si>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</si>
  <si>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</si>
  <si>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</si>
  <si>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</si>
  <si>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</si>
  <si>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</si>
  <si>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</si>
  <si>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</si>
  <si>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</si>
  <si>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</si>
  <si>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</si>
  <si>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</si>
  <si>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</si>
  <si>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</si>
  <si>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</si>
  <si>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</si>
  <si>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</si>
  <si>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</si>
  <si>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</si>
  <si>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</si>
  <si>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</si>
  <si>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</si>
  <si>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</si>
  <si>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</si>
  <si>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</si>
  <si>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</si>
  <si>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</si>
  <si>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</si>
  <si>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</si>
  <si>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</si>
  <si>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</si>
  <si>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</si>
  <si>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</si>
  <si>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</si>
  <si>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</si>
  <si>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</si>
  <si>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</si>
  <si>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</si>
  <si>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</si>
  <si>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</si>
  <si>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</si>
  <si>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</si>
  <si>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</si>
  <si>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</si>
  <si>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</si>
  <si>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</si>
  <si>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</si>
  <si>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</si>
  <si>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</si>
  <si>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</si>
  <si>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</si>
  <si>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</si>
  <si>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</si>
  <si>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</si>
  <si>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</si>
  <si>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</si>
  <si>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</si>
  <si>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</si>
  <si>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</si>
  <si>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</si>
  <si>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</si>
  <si>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</si>
  <si>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</si>
  <si>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</si>
  <si>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</si>
  <si>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</si>
  <si>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</si>
  <si>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</si>
  <si>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</si>
  <si>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</si>
  <si>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</si>
  <si>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</si>
  <si>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</si>
  <si>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</si>
  <si>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</si>
  <si>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</si>
  <si>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</si>
  <si>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</si>
  <si>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</si>
  <si>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</si>
  <si>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</si>
  <si>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</si>
  <si>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</si>
  <si>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</si>
  <si>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</si>
  <si>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</si>
  <si>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</si>
  <si>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</si>
  <si>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</si>
  <si>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</si>
  <si>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</si>
  <si>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</si>
  <si>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</si>
  <si>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</si>
  <si>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</si>
  <si>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</si>
  <si>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</si>
  <si>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</si>
  <si>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</si>
  <si>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</si>
  <si>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</si>
  <si>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</si>
  <si>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</si>
  <si>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</si>
  <si>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</si>
  <si>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</si>
  <si>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</si>
  <si>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</si>
  <si>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</si>
  <si>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</si>
  <si>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</si>
  <si>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</si>
  <si>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</si>
  <si>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</si>
  <si>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</si>
  <si>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</si>
  <si>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</si>
  <si>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</si>
  <si>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</si>
  <si>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</si>
  <si>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</si>
  <si>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</si>
  <si>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</si>
  <si>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</si>
  <si>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</si>
  <si>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</si>
  <si>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</si>
  <si>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</si>
  <si>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</si>
  <si>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</si>
  <si>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</si>
  <si>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</si>
  <si>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</si>
  <si>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</si>
  <si>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</si>
  <si>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</si>
  <si>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</si>
  <si>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</si>
  <si>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</si>
  <si>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</si>
  <si>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</si>
  <si>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</si>
  <si>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</si>
  <si>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</si>
  <si>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</si>
  <si>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</si>
  <si>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</si>
  <si>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</si>
  <si>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</si>
  <si>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</si>
  <si>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</si>
  <si>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</si>
  <si>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</si>
  <si>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</si>
  <si>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</si>
  <si>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</si>
  <si>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</si>
  <si>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</si>
  <si>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</si>
  <si>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</si>
  <si>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</si>
  <si>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</si>
  <si>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</si>
  <si>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</si>
  <si>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</si>
  <si>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</si>
  <si>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</si>
  <si>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</si>
  <si>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</si>
  <si>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</si>
  <si>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</si>
  <si>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</si>
  <si>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</si>
  <si>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</si>
  <si>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</si>
  <si>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</si>
  <si>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</si>
  <si>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</si>
  <si>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</si>
  <si>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</si>
  <si>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</si>
  <si>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</si>
  <si>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</si>
  <si>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</si>
  <si>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</si>
  <si>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</si>
  <si>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</si>
  <si>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</si>
  <si>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</si>
  <si>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</si>
  <si>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</si>
  <si>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</si>
  <si>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</si>
  <si>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</si>
  <si>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</si>
  <si>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</si>
  <si>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</si>
  <si>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</si>
  <si>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</si>
  <si>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</si>
  <si>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</si>
  <si>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</si>
  <si>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</si>
  <si>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</si>
  <si>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</si>
  <si>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</si>
  <si>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</si>
  <si>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</si>
  <si>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</si>
  <si>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</si>
  <si>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</si>
  <si>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</si>
  <si>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</si>
  <si>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</si>
  <si>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</si>
  <si>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</si>
  <si>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</si>
  <si>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</si>
  <si>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</si>
  <si>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</si>
  <si>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</si>
  <si>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</si>
  <si>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</si>
  <si>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</si>
  <si>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</si>
  <si>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</si>
  <si>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</si>
  <si>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</si>
  <si>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</si>
  <si>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</si>
  <si>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</si>
  <si>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</si>
  <si>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</si>
  <si>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</si>
  <si>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</si>
  <si>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</si>
  <si>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</si>
  <si>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</si>
  <si>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</si>
  <si>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</si>
  <si>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</si>
  <si>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</si>
  <si>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</si>
  <si>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</si>
  <si>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</si>
  <si>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</si>
  <si>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</si>
  <si>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</si>
  <si>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</si>
  <si>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</si>
  <si>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</si>
  <si>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</si>
  <si>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</si>
  <si>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</si>
  <si>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</si>
  <si>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</si>
  <si>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</si>
  <si>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</si>
  <si>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</si>
  <si>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</si>
  <si>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</si>
  <si>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</si>
  <si>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</si>
  <si>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</si>
  <si>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</si>
  <si>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</si>
  <si>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</si>
  <si>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</si>
  <si>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</si>
  <si>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</si>
  <si>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</si>
  <si>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</si>
  <si>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</si>
  <si>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</si>
  <si>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</si>
  <si>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</si>
  <si>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</si>
  <si>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</si>
  <si>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</si>
  <si>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</si>
  <si>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</si>
  <si>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</si>
  <si>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</si>
  <si>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</si>
  <si>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</si>
  <si>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</si>
  <si>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</si>
  <si>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</si>
  <si>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</si>
  <si>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</si>
  <si>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</si>
  <si>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</si>
  <si>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</si>
  <si>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</si>
  <si>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</si>
  <si>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</si>
  <si>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</si>
  <si>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</si>
  <si>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</si>
  <si>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</si>
  <si>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</si>
  <si>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</si>
  <si>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</si>
  <si>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</si>
  <si>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</si>
  <si>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</si>
  <si>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</si>
  <si>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</si>
  <si>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</si>
  <si>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</si>
  <si>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</si>
  <si>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</si>
  <si>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</si>
  <si>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</si>
  <si>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</si>
  <si>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</si>
  <si>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</si>
  <si>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</si>
  <si>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</si>
  <si>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</si>
  <si>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</si>
  <si>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</si>
  <si>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</si>
  <si>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</si>
  <si>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</si>
  <si>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</si>
  <si>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</si>
  <si>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</si>
  <si>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</si>
  <si>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</si>
  <si>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</si>
  <si>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</si>
  <si>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</si>
  <si>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</si>
  <si>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</si>
  <si>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</si>
  <si>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</si>
  <si>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</si>
  <si>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</si>
  <si>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</si>
  <si>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</si>
  <si>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</si>
  <si>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</si>
  <si>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</si>
  <si>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</si>
  <si>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</si>
  <si>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</si>
  <si>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</si>
  <si>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</si>
  <si>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</si>
  <si>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</si>
  <si>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</si>
  <si>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</si>
  <si>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</si>
  <si>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</si>
  <si>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</si>
  <si>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</si>
  <si>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</si>
  <si>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</si>
  <si>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</si>
  <si>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</si>
  <si>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</si>
  <si>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</si>
  <si>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</si>
  <si>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</si>
  <si>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</si>
  <si>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</si>
  <si>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</si>
  <si>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</si>
  <si>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</si>
  <si>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</si>
  <si>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</si>
  <si>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</si>
  <si>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</si>
  <si>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</si>
  <si>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</si>
  <si>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</si>
  <si>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</si>
  <si>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</si>
  <si>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</si>
  <si>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</si>
  <si>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</si>
  <si>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</si>
  <si>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</si>
  <si>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</si>
  <si>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</si>
  <si>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</si>
  <si>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</si>
  <si>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</si>
  <si>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</si>
  <si>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</si>
  <si>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</si>
  <si>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</si>
  <si>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</si>
  <si>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</si>
  <si>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</si>
  <si>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</si>
  <si>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</si>
  <si>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</si>
  <si>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</si>
  <si>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</si>
  <si>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</si>
  <si>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</si>
  <si>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</si>
  <si>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</si>
  <si>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</si>
  <si>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</si>
  <si>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</si>
  <si>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</si>
  <si>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</si>
  <si>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</si>
  <si>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</si>
  <si>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</si>
  <si>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</si>
  <si>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</si>
  <si>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</si>
  <si>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</si>
  <si>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</si>
  <si>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</si>
  <si>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</si>
  <si>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</si>
  <si>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</si>
  <si>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</si>
  <si>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</si>
  <si>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</si>
  <si>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</si>
  <si>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</si>
  <si>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</si>
  <si>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</si>
  <si>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</si>
  <si>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</si>
  <si>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</si>
  <si>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</si>
  <si>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</si>
  <si>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</si>
  <si>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</si>
  <si>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</si>
  <si>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</si>
  <si>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</si>
  <si>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</si>
  <si>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</si>
  <si>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</si>
  <si>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</si>
  <si>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</si>
  <si>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</si>
  <si>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</si>
  <si>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</si>
  <si>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</si>
  <si>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</si>
  <si>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</si>
  <si>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</si>
  <si>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</si>
  <si>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</si>
  <si>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</si>
  <si>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</si>
  <si>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</si>
  <si>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</si>
  <si>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</si>
  <si>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</si>
  <si>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</si>
  <si>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</si>
  <si>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</si>
  <si>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</si>
  <si>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</si>
  <si>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</si>
  <si>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</si>
  <si>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</si>
  <si>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</si>
  <si>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</si>
  <si>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</si>
  <si>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</si>
  <si>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</si>
  <si>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</si>
  <si>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</si>
  <si>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</si>
  <si>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</si>
  <si>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</si>
  <si>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</si>
  <si>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</si>
  <si>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</si>
  <si>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</si>
  <si>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</si>
  <si>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</si>
  <si>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</si>
  <si>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</si>
  <si>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</si>
  <si>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</si>
  <si>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</si>
  <si>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</si>
  <si>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</si>
  <si>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</si>
  <si>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</si>
  <si>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</si>
  <si>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</si>
  <si>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</si>
  <si>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</si>
  <si>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</si>
  <si>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</si>
  <si>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</si>
  <si>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</si>
  <si>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</si>
  <si>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</si>
  <si>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</si>
  <si>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</si>
  <si>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</si>
  <si>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</si>
  <si>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</si>
  <si>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</si>
  <si>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</si>
  <si>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</si>
  <si>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</si>
  <si>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</si>
  <si>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</si>
  <si>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</si>
  <si>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</si>
  <si>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</si>
  <si>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</si>
  <si>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</si>
  <si>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</si>
  <si>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</si>
  <si>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</si>
  <si>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</si>
  <si>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</si>
  <si>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</si>
  <si>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</si>
  <si>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</si>
  <si>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</si>
  <si>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</si>
  <si>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</si>
  <si>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</si>
  <si>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</si>
  <si>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</si>
  <si>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</si>
  <si>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</si>
  <si>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</si>
  <si>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</si>
  <si>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</si>
  <si>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</si>
  <si>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</si>
  <si>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</si>
  <si>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</si>
  <si>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</si>
  <si>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</si>
  <si>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</si>
  <si>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</si>
  <si>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</si>
  <si>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</si>
  <si>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</si>
  <si>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</si>
  <si>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</si>
  <si>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</si>
  <si>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</si>
  <si>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</si>
  <si>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</si>
  <si>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</si>
  <si>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</si>
  <si>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</si>
  <si>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</si>
  <si>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</si>
  <si>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</si>
  <si>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</si>
  <si>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</si>
  <si>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</si>
  <si>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</si>
  <si>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</si>
  <si>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</si>
  <si>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</si>
  <si>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</si>
  <si>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</si>
  <si>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</si>
  <si>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</si>
  <si>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</si>
  <si>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</si>
  <si>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</si>
  <si>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</si>
  <si>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</si>
  <si>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</si>
  <si>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</si>
  <si>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</si>
  <si>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</si>
  <si>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</si>
  <si>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</si>
  <si>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</si>
  <si>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</si>
  <si>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</si>
  <si>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</si>
  <si>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</si>
  <si>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</si>
  <si>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</si>
  <si>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</si>
  <si>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</si>
  <si>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</si>
  <si>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</si>
  <si>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</si>
  <si>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</si>
  <si>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</si>
  <si>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</si>
  <si>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</si>
  <si>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</si>
  <si>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</si>
  <si>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</si>
  <si>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</si>
  <si>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</si>
  <si>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</si>
  <si>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</si>
  <si>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</si>
  <si>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</si>
  <si>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</si>
  <si>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</si>
  <si>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</si>
  <si>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</si>
  <si>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</si>
  <si>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</si>
  <si>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</si>
  <si>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</si>
  <si>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</si>
  <si>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</si>
  <si>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</si>
  <si>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</si>
  <si>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</si>
  <si>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</si>
  <si>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</si>
  <si>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</si>
  <si>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</si>
  <si>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</si>
  <si>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</si>
  <si>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</si>
  <si>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</si>
  <si>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</si>
  <si>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</si>
  <si>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</si>
  <si>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</si>
  <si>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</si>
  <si>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</si>
  <si>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</si>
  <si>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</si>
  <si>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</si>
  <si>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</si>
  <si>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</si>
  <si>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</si>
  <si>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</si>
  <si>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</si>
  <si>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</si>
  <si>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</si>
  <si>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</si>
  <si>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</si>
  <si>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</si>
  <si>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</si>
  <si>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</si>
  <si>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</si>
  <si>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</si>
  <si>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</si>
  <si>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</si>
  <si>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</si>
  <si>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</si>
  <si>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</si>
  <si>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</si>
  <si>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</si>
  <si>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</si>
  <si>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</si>
  <si>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</si>
  <si>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</si>
  <si>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</si>
  <si>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</si>
  <si>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</si>
  <si>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</si>
  <si>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</si>
  <si>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</si>
  <si>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</si>
  <si>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</si>
  <si>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</si>
  <si>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</si>
  <si>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</si>
  <si>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</si>
  <si>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</si>
  <si>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</si>
  <si>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</si>
  <si>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</si>
  <si>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</si>
  <si>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</si>
  <si>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</si>
  <si>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</si>
  <si>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</si>
  <si>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</si>
  <si>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</si>
  <si>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</si>
  <si>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</si>
  <si>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</si>
  <si>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</si>
  <si>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</si>
  <si>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</si>
  <si>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</si>
  <si>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</si>
  <si>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</si>
  <si>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</si>
  <si>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</si>
  <si>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</si>
  <si>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</si>
  <si>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</si>
  <si>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</si>
  <si>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</si>
  <si>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</si>
  <si>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</si>
  <si>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</si>
  <si>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</si>
  <si>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</si>
  <si>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</si>
  <si>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</si>
  <si>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</si>
  <si>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</si>
  <si>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</si>
  <si>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</si>
  <si>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</si>
  <si>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</si>
  <si>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</si>
  <si>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</si>
  <si>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</si>
  <si>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</si>
  <si>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</si>
  <si>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</si>
  <si>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</si>
  <si>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</si>
  <si>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</si>
  <si>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</si>
  <si>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</si>
  <si>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</si>
  <si>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</si>
  <si>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</si>
  <si>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</si>
  <si>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</si>
  <si>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</si>
  <si>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</si>
  <si>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</si>
  <si>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</si>
  <si>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</si>
  <si>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</si>
  <si>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</si>
  <si>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</si>
  <si>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</si>
  <si>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</si>
  <si>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</si>
  <si>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</si>
  <si>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</si>
  <si>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</si>
  <si>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</si>
  <si>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</si>
  <si>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</si>
  <si>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</si>
  <si>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</si>
  <si>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</si>
  <si>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</si>
  <si>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</si>
  <si>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</si>
  <si>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</si>
  <si>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</si>
  <si>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</si>
  <si>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</si>
  <si>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</si>
  <si>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</si>
  <si>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</si>
  <si>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</si>
  <si>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</si>
  <si>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</si>
  <si>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</si>
  <si>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</si>
  <si>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</si>
  <si>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</si>
  <si>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</si>
  <si>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</si>
  <si>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</si>
  <si>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</si>
  <si>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</si>
  <si>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</si>
  <si>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</si>
  <si>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</si>
  <si>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</si>
  <si>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</si>
  <si>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</si>
  <si>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</si>
  <si>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</si>
  <si>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</si>
  <si>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</si>
  <si>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</si>
  <si>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</si>
  <si>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</si>
  <si>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</si>
  <si>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</si>
  <si>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</si>
  <si>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</si>
  <si>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</si>
  <si>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</si>
  <si>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</si>
  <si>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</si>
  <si>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</si>
  <si>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</si>
  <si>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</si>
  <si>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</si>
  <si>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</si>
  <si>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</si>
  <si>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</si>
  <si>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</si>
  <si>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</si>
  <si>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</si>
  <si>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</si>
  <si>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</si>
  <si>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</si>
  <si>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</si>
  <si>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</si>
  <si>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</si>
  <si>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</si>
  <si>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</si>
  <si>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</si>
  <si>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</si>
  <si>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</si>
  <si>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</si>
  <si>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</si>
  <si>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</si>
  <si>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</si>
  <si>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</si>
  <si>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</si>
  <si>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</si>
  <si>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</si>
  <si>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</si>
  <si>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</si>
  <si>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</si>
  <si>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</si>
  <si>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</si>
  <si>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</si>
  <si>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</si>
  <si>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</si>
  <si>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</si>
  <si>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</si>
  <si>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</si>
  <si>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</si>
  <si>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</si>
  <si>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</si>
  <si>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</si>
  <si>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</si>
  <si>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</si>
  <si>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</si>
  <si>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</si>
  <si>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</si>
  <si>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</si>
  <si>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</si>
  <si>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</si>
  <si>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</si>
  <si>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</si>
  <si>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</si>
  <si>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</si>
  <si>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</si>
  <si>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</si>
  <si>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</si>
  <si>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</si>
  <si>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</si>
  <si>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</si>
  <si>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</si>
  <si>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</si>
  <si>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</si>
  <si>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</si>
  <si>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</si>
  <si>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</si>
  <si>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</si>
  <si>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</si>
  <si>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</si>
  <si>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</si>
  <si>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</si>
  <si>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</si>
  <si>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</si>
  <si>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</si>
  <si>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</si>
  <si>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</si>
  <si>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</si>
  <si>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</si>
  <si>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</si>
  <si>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</si>
  <si>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</si>
  <si>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</si>
  <si>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</si>
  <si>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</si>
  <si>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</si>
  <si>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</si>
  <si>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</si>
  <si>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</si>
  <si>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</si>
  <si>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</si>
  <si>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</si>
  <si>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</si>
  <si>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</si>
  <si>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</si>
  <si>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</si>
  <si>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</si>
  <si>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</si>
  <si>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</si>
  <si>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</si>
  <si>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</si>
  <si>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</si>
  <si>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</si>
  <si>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</si>
  <si>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</si>
  <si>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</si>
  <si>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</si>
  <si>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</si>
  <si>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</si>
  <si>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</si>
  <si>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</si>
  <si>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</si>
  <si>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</si>
  <si>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</si>
  <si>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</si>
  <si>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</si>
  <si>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</si>
  <si>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</si>
  <si>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</si>
  <si>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</si>
  <si>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</si>
  <si>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</si>
  <si>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</si>
  <si>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</si>
  <si>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</si>
  <si>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</si>
  <si>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</si>
  <si>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</si>
  <si>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</si>
  <si>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</si>
  <si>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</si>
  <si>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</si>
  <si>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</si>
  <si>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</si>
  <si>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</si>
  <si>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</si>
  <si>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</si>
  <si>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</si>
  <si>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</si>
  <si>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</si>
  <si>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</si>
  <si>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</si>
  <si>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</si>
  <si>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</si>
  <si>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</si>
  <si>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</si>
  <si>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</si>
  <si>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</si>
  <si>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</si>
  <si>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</si>
  <si>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</si>
  <si>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</si>
  <si>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</si>
  <si>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</si>
  <si>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</si>
  <si>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</si>
  <si>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</si>
  <si>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</si>
  <si>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</si>
  <si>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</si>
  <si>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</si>
  <si>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</si>
  <si>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</si>
  <si>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</si>
  <si>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</si>
  <si>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</si>
  <si>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</si>
  <si>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</si>
  <si>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</si>
  <si>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</si>
  <si>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</si>
  <si>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</si>
  <si>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</si>
  <si>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</si>
  <si>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</si>
  <si>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</si>
  <si>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</si>
  <si>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</si>
  <si>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</si>
  <si>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</si>
  <si>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</si>
  <si>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</si>
  <si>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</si>
  <si>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</si>
  <si>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</si>
  <si>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</si>
  <si>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</si>
  <si>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</si>
  <si>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</si>
  <si>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</si>
  <si>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</si>
  <si>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</si>
  <si>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</si>
  <si>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</si>
  <si>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</si>
  <si>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</si>
  <si>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</si>
  <si>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</si>
  <si>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</si>
  <si>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</si>
  <si>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</si>
  <si>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</si>
  <si>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</si>
  <si>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</si>
  <si>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</si>
  <si>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</si>
  <si>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</si>
  <si>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</si>
  <si>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</si>
  <si>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</si>
  <si>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</si>
  <si>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</si>
  <si>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</si>
  <si>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</si>
  <si>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</si>
  <si>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</si>
  <si>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</si>
  <si>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</si>
  <si>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</si>
  <si>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</si>
  <si>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</si>
  <si>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</si>
  <si>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</si>
  <si>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</si>
  <si>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</si>
  <si>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</si>
  <si>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</si>
  <si>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</si>
  <si>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</si>
  <si>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</si>
  <si>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</si>
  <si>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</si>
  <si>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</si>
  <si>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</si>
  <si>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</si>
  <si>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</si>
  <si>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</si>
  <si>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</si>
  <si>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</si>
  <si>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</si>
  <si>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</si>
  <si>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</si>
  <si>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</si>
  <si>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</si>
  <si>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</si>
  <si>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</si>
  <si>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</si>
  <si>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</si>
  <si>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</si>
  <si>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</si>
  <si>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</si>
  <si>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</si>
  <si>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</si>
  <si>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</si>
  <si>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</si>
  <si>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</si>
  <si>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</si>
  <si>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</si>
  <si>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</si>
  <si>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</si>
  <si>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</si>
  <si>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</si>
  <si>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</si>
  <si>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</si>
  <si>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</si>
  <si>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</si>
  <si>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</si>
  <si>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</si>
  <si>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</si>
  <si>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</si>
  <si>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</si>
  <si>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</si>
  <si>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</si>
  <si>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</si>
  <si>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</si>
  <si>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</si>
  <si>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</si>
  <si>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</si>
  <si>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</si>
  <si>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</si>
  <si>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</si>
  <si>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</si>
  <si>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</si>
  <si>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</si>
  <si>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</si>
  <si>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</si>
  <si>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</si>
  <si>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</si>
  <si>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</si>
  <si>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</si>
  <si>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</si>
  <si>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</si>
  <si>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</si>
  <si>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</si>
  <si>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</si>
  <si>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</si>
  <si>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</si>
  <si>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</si>
  <si>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</si>
  <si>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</si>
  <si>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</si>
  <si>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</si>
  <si>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</si>
  <si>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</si>
  <si>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</si>
  <si>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</si>
  <si>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</si>
  <si>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</si>
  <si>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</si>
  <si>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</si>
  <si>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</si>
  <si>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</si>
  <si>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</si>
  <si>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</si>
  <si>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</si>
  <si>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</si>
  <si>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</si>
  <si>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</si>
  <si>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</si>
  <si>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</si>
  <si>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</si>
  <si>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</si>
  <si>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</si>
  <si>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</si>
  <si>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</si>
  <si>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</si>
  <si>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</si>
  <si>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</si>
  <si>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</si>
  <si>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</si>
  <si>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</si>
  <si>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</si>
  <si>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</si>
  <si>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</si>
  <si>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</si>
  <si>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</si>
  <si>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</si>
  <si>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</si>
  <si>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</si>
  <si>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</si>
  <si>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</si>
  <si>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</si>
  <si>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</si>
  <si>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</si>
  <si>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</si>
  <si>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</si>
  <si>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</si>
  <si>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</si>
  <si>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</si>
  <si>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</si>
  <si>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</si>
  <si>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</si>
  <si>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</si>
  <si>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</si>
  <si>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</si>
  <si>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</si>
  <si>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</si>
  <si>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</si>
  <si>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</si>
  <si>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</si>
  <si>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</si>
  <si>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</si>
  <si>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</si>
  <si>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</si>
  <si>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</si>
  <si>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</si>
  <si>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</si>
  <si>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</si>
  <si>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</si>
  <si>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</si>
  <si>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</si>
  <si>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</si>
  <si>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</si>
  <si>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</si>
  <si>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</si>
  <si>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</si>
  <si>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</si>
  <si>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</si>
  <si>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</si>
  <si>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</si>
  <si>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</si>
  <si>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</si>
  <si>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</si>
  <si>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</si>
  <si>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</si>
  <si>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</si>
  <si>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</si>
  <si>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</si>
  <si>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</si>
  <si>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</si>
  <si>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</si>
  <si>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</si>
  <si>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</si>
  <si>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</si>
  <si>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</si>
  <si>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</si>
  <si>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</si>
  <si>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</si>
  <si>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</si>
  <si>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</si>
  <si>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</si>
  <si>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</si>
  <si>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</si>
  <si>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</si>
  <si>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</si>
  <si>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</si>
  <si>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</si>
  <si>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</si>
  <si>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</si>
  <si>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</si>
  <si>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</si>
  <si>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</si>
  <si>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</si>
  <si>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</si>
  <si>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</si>
  <si>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</si>
  <si>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</si>
  <si>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</si>
  <si>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</si>
  <si>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</si>
  <si>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</si>
  <si>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</si>
  <si>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</si>
  <si>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</si>
  <si>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</si>
  <si>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</si>
  <si>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</si>
  <si>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</si>
  <si>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</si>
  <si>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</si>
  <si>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</si>
  <si>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</si>
  <si>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</si>
  <si>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</si>
  <si>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</si>
  <si>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</si>
  <si>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</si>
  <si>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</si>
  <si>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</si>
  <si>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</si>
  <si>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</si>
  <si>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</si>
  <si>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</si>
  <si>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</si>
  <si>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</si>
  <si>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</si>
  <si>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</si>
  <si>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</si>
  <si>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</si>
  <si>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</si>
  <si>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</si>
  <si>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</si>
  <si>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</si>
  <si>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</si>
  <si>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</si>
  <si>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</si>
  <si>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</si>
  <si>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</si>
  <si>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</si>
  <si>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</si>
  <si>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</si>
  <si>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</si>
  <si>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</si>
  <si>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</si>
  <si>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</si>
  <si>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</si>
  <si>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</si>
  <si>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</si>
  <si>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</si>
  <si>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</si>
  <si>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</si>
  <si>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</si>
  <si>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</si>
  <si>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</si>
  <si>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</si>
  <si>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</si>
  <si>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</si>
  <si>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</si>
  <si>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</si>
  <si>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</si>
  <si>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</si>
  <si>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</si>
  <si>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</si>
  <si>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</si>
  <si>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</si>
  <si>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</si>
  <si>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</si>
  <si>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</si>
  <si>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</si>
  <si>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</si>
  <si>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</si>
  <si>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</si>
  <si>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</si>
  <si>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</si>
  <si>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</si>
  <si>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</si>
  <si>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</si>
  <si>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</si>
  <si>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</si>
  <si>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</si>
  <si>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</si>
  <si>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</si>
  <si>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</si>
  <si>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</si>
  <si>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</si>
  <si>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</si>
  <si>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</si>
  <si>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</si>
  <si>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</si>
  <si>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</si>
  <si>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</si>
  <si>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</si>
  <si>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</si>
  <si>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</si>
  <si>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</si>
  <si>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</si>
  <si>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</si>
  <si>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</si>
  <si>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</si>
  <si>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</si>
  <si>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</si>
  <si>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</si>
  <si>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</si>
  <si>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</si>
  <si>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</si>
  <si>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</si>
  <si>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</si>
  <si>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</si>
  <si>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</si>
  <si>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</si>
  <si>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</si>
  <si>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</si>
  <si>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</si>
  <si>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</si>
  <si>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</si>
  <si>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</si>
  <si>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</si>
  <si>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</si>
  <si>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</si>
  <si>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</si>
  <si>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</si>
  <si>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</si>
  <si>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</si>
  <si>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</si>
  <si>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</si>
  <si>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</si>
  <si>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</si>
  <si>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</si>
  <si>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</si>
  <si>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</si>
  <si>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</si>
  <si>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</si>
  <si>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</si>
  <si>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</si>
  <si>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</si>
  <si>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</si>
  <si>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</si>
  <si>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</si>
  <si>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</si>
  <si>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</si>
  <si>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</si>
  <si>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</si>
  <si>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</si>
  <si>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</si>
  <si>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</si>
  <si>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</si>
  <si>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</si>
  <si>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</si>
  <si>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</si>
  <si>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</si>
  <si>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</si>
  <si>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</si>
  <si>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</si>
  <si>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</si>
  <si>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</si>
  <si>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</si>
  <si>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</si>
  <si>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</si>
  <si>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</si>
  <si>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</si>
  <si>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</si>
  <si>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</si>
  <si>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</si>
  <si>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</si>
  <si>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</si>
  <si>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</si>
  <si>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</si>
  <si>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</si>
  <si>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</si>
  <si>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</si>
  <si>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</si>
  <si>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</si>
  <si>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</si>
  <si>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</si>
  <si>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</si>
  <si>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</si>
  <si>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</si>
  <si>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</si>
  <si>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</si>
  <si>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</si>
  <si>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</si>
  <si>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</si>
  <si>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</si>
  <si>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</si>
  <si>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</si>
  <si>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</si>
  <si>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</si>
  <si>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</si>
  <si>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</si>
  <si>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</si>
  <si>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</si>
  <si>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</si>
  <si>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</si>
  <si>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</si>
  <si>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</si>
  <si>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</si>
  <si>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</si>
  <si>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</si>
  <si>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</si>
  <si>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</si>
  <si>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</si>
  <si>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</si>
  <si>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</si>
  <si>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</si>
  <si>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</si>
  <si>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</si>
  <si>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</si>
  <si>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</si>
  <si>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</si>
  <si>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</si>
  <si>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</si>
  <si>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</si>
  <si>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</si>
  <si>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</si>
  <si>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</si>
  <si>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</si>
  <si>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</si>
  <si>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</si>
  <si>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</si>
  <si>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</si>
  <si>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</si>
  <si>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</si>
  <si>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</si>
  <si>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</si>
  <si>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</si>
  <si>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</si>
  <si>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</si>
  <si>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</si>
  <si>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</si>
  <si>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</si>
  <si>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</si>
  <si>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</si>
  <si>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</si>
  <si>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</si>
  <si>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</si>
  <si>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</si>
  <si>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</si>
  <si>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</si>
  <si>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</si>
  <si>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</si>
  <si>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</si>
  <si>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</si>
  <si>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</si>
  <si>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</si>
  <si>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</si>
  <si>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</si>
  <si>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</si>
  <si>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</si>
  <si>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</si>
  <si>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</si>
  <si>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</si>
  <si>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</si>
  <si>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</si>
  <si>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</si>
  <si>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</si>
  <si>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</si>
  <si>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</si>
  <si>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</si>
  <si>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</si>
  <si>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</si>
  <si>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</si>
  <si>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</si>
  <si>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</si>
  <si>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</si>
  <si>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</si>
  <si>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</si>
  <si>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</si>
  <si>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</si>
  <si>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</si>
  <si>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</si>
  <si>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</si>
  <si>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</si>
  <si>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</si>
  <si>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</si>
  <si>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</si>
  <si>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</si>
  <si>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</si>
  <si>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</si>
  <si>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</si>
  <si>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</si>
  <si>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</si>
  <si>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</si>
  <si>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</si>
  <si>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</si>
  <si>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</si>
  <si>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</si>
  <si>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</si>
  <si>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</si>
  <si>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</si>
  <si>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</si>
  <si>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</si>
  <si>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</si>
  <si>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</si>
  <si>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</si>
  <si>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</si>
  <si>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</si>
  <si>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</si>
  <si>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</si>
  <si>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</si>
  <si>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</si>
  <si>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</si>
  <si>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</si>
  <si>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</si>
  <si>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</si>
  <si>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</si>
  <si>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</si>
  <si>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</si>
  <si>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</si>
  <si>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</si>
  <si>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</si>
  <si>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</si>
  <si>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</si>
  <si>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</si>
  <si>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</si>
  <si>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</si>
  <si>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</si>
  <si>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</si>
  <si>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</si>
  <si>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</si>
  <si>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</si>
  <si>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</si>
  <si>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</si>
  <si>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</si>
  <si>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</si>
  <si>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</si>
  <si>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</si>
  <si>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</si>
  <si>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</si>
  <si>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</si>
  <si>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</si>
  <si>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</si>
  <si>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</si>
  <si>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</si>
  <si>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</si>
  <si>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</si>
  <si>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</si>
  <si>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</si>
  <si>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</si>
  <si>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</si>
  <si>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</si>
  <si>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</si>
  <si>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</si>
  <si>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</si>
  <si>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</si>
  <si>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</si>
  <si>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</si>
  <si>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</si>
  <si>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</si>
  <si>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</si>
  <si>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</si>
  <si>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</si>
  <si>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</si>
  <si>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</si>
  <si>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</si>
  <si>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</si>
  <si>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</si>
  <si>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</si>
  <si>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</si>
  <si>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</si>
  <si>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</si>
  <si>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</si>
  <si>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</si>
  <si>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</si>
  <si>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</si>
  <si>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</si>
  <si>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</si>
  <si>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</si>
  <si>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</si>
  <si>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</si>
  <si>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</si>
  <si>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</si>
  <si>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</si>
  <si>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</si>
  <si>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</si>
  <si>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</si>
  <si>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</si>
  <si>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</si>
  <si>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</si>
  <si>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</si>
  <si>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</si>
  <si>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</si>
  <si>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</si>
  <si>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</si>
  <si>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</si>
  <si>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</si>
  <si>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</si>
  <si>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</si>
  <si>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</si>
  <si>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</si>
  <si>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</si>
  <si>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</si>
  <si>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</si>
  <si>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</si>
  <si>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</si>
  <si>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</si>
  <si>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</si>
  <si>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</si>
  <si>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</si>
  <si>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</si>
  <si>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</si>
  <si>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</si>
  <si>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</si>
  <si>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</si>
  <si>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</si>
  <si>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</si>
  <si>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</si>
  <si>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</si>
  <si>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</si>
  <si>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</si>
  <si>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</si>
  <si>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</si>
  <si>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</si>
  <si>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</si>
  <si>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</si>
  <si>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</si>
  <si>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</si>
  <si>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</si>
  <si>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</si>
  <si>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</si>
  <si>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</si>
  <si>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</si>
  <si>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</si>
  <si>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</si>
  <si>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</si>
  <si>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</si>
  <si>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</si>
  <si>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</si>
  <si>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</si>
  <si>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</si>
  <si>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</si>
  <si>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</si>
  <si>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</si>
  <si>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</si>
  <si>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</si>
  <si>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</si>
  <si>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</si>
  <si>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</si>
  <si>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</si>
  <si>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</si>
  <si>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</si>
  <si>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</si>
  <si>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</si>
  <si>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</si>
  <si>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</si>
  <si>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</si>
  <si>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</si>
  <si>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</si>
  <si>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</si>
  <si>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</si>
  <si>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</si>
  <si>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</si>
  <si>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</si>
  <si>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</si>
  <si>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</si>
  <si>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</si>
  <si>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</si>
  <si>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</si>
  <si>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</si>
  <si>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</si>
  <si>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</si>
  <si>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</si>
  <si>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</si>
  <si>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</si>
  <si>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</si>
  <si>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</si>
  <si>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</si>
  <si>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</si>
  <si>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</si>
  <si>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</si>
  <si>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</si>
  <si>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</si>
  <si>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</si>
  <si>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</si>
  <si>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</si>
  <si>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</si>
  <si>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</si>
  <si>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</si>
  <si>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</si>
  <si>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</si>
  <si>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</si>
  <si>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</si>
  <si>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</si>
  <si>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</si>
  <si>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</si>
  <si>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</si>
  <si>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</si>
  <si>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</si>
  <si>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</si>
  <si>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</si>
  <si>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</si>
  <si>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</si>
  <si>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</si>
  <si>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</si>
  <si>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</si>
  <si>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</si>
  <si>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</si>
  <si>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</si>
  <si>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</si>
  <si>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</si>
  <si>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</si>
  <si>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</si>
  <si>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</si>
  <si>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</si>
  <si>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</si>
  <si>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</si>
  <si>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</si>
  <si>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</si>
  <si>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</si>
  <si>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</si>
  <si>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</si>
  <si>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</si>
  <si>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</si>
  <si>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</si>
  <si>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</si>
  <si>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</si>
  <si>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</si>
  <si>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</si>
  <si>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</si>
  <si>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</si>
  <si>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</si>
  <si>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</si>
  <si>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</si>
  <si>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</si>
  <si>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</si>
  <si>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</si>
  <si>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</si>
  <si>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</si>
  <si>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</si>
  <si>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</si>
  <si>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</si>
  <si>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</si>
  <si>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</si>
  <si>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</si>
  <si>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</si>
  <si>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</si>
  <si>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</si>
  <si>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</si>
  <si>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</si>
  <si>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</si>
  <si>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</si>
  <si>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</si>
  <si>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</si>
  <si>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</si>
  <si>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</si>
  <si>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</si>
  <si>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</si>
  <si>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</si>
  <si>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</si>
  <si>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</si>
  <si>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</si>
  <si>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</si>
  <si>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</si>
  <si>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</si>
  <si>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</si>
  <si>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</si>
  <si>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</si>
  <si>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</si>
  <si>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</si>
  <si>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</si>
  <si>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</si>
  <si>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</si>
  <si>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</si>
  <si>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</si>
  <si>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</si>
  <si>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</si>
  <si>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</si>
  <si>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</si>
  <si>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</si>
  <si>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</si>
  <si>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</si>
  <si>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</si>
  <si>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</si>
  <si>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</si>
  <si>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</si>
  <si>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</si>
  <si>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</si>
  <si>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</si>
  <si>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</si>
  <si>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</si>
  <si>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</si>
  <si>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</si>
  <si>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</si>
  <si>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</si>
  <si>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</si>
  <si>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</si>
  <si>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</si>
  <si>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</si>
  <si>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</si>
  <si>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</si>
  <si>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</si>
  <si>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</si>
  <si>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</si>
  <si>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</si>
  <si>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</si>
  <si>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</si>
  <si>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</si>
  <si>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</si>
  <si>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</si>
  <si>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</si>
  <si>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</si>
  <si>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</si>
  <si>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</si>
  <si>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</si>
  <si>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</si>
  <si>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</si>
  <si>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</si>
  <si>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</si>
  <si>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</si>
  <si>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</si>
  <si>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</si>
  <si>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</si>
  <si>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</si>
  <si>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</si>
  <si>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</si>
  <si>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</si>
  <si>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</si>
  <si>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</si>
  <si>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</si>
  <si>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</si>
  <si>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</si>
  <si>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</si>
  <si>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</si>
  <si>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</si>
  <si>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</si>
  <si>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</si>
  <si>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</si>
  <si>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</si>
  <si>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</si>
  <si>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</si>
  <si>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</si>
  <si>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</si>
  <si>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</si>
  <si>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</si>
  <si>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</si>
  <si>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</si>
  <si>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</si>
  <si>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</si>
  <si>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</si>
  <si>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</si>
  <si>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</si>
  <si>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</si>
  <si>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</si>
  <si>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</si>
  <si>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</si>
  <si>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</si>
  <si>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</si>
  <si>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</si>
  <si>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</si>
  <si>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</si>
  <si>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</si>
  <si>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</si>
  <si>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</si>
  <si>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</si>
  <si>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</si>
  <si>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</si>
  <si>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</si>
  <si>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</si>
  <si>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</si>
  <si>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</si>
  <si>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</si>
  <si>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</si>
  <si>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</si>
  <si>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</si>
  <si>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</si>
  <si>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</si>
  <si>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</si>
  <si>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</si>
  <si>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</si>
  <si>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</si>
  <si>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</si>
  <si>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</si>
  <si>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</si>
  <si>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</si>
  <si>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</si>
  <si>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</si>
  <si>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</si>
  <si>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</si>
  <si>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</si>
  <si>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</si>
  <si>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</si>
  <si>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</si>
  <si>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</si>
  <si>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</si>
  <si>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</si>
  <si>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</si>
  <si>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</si>
  <si>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</si>
  <si>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</si>
  <si>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</si>
  <si>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</si>
  <si>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</si>
  <si>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</si>
  <si>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</si>
  <si>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</si>
  <si>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</si>
  <si>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</si>
  <si>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</si>
  <si>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</si>
  <si>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</si>
  <si>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</si>
  <si>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</si>
  <si>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</si>
  <si>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</si>
  <si>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</si>
  <si>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</si>
  <si>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</si>
  <si>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</si>
  <si>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</si>
  <si>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</si>
  <si>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</si>
  <si>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</si>
  <si>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</si>
  <si>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</si>
  <si>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</si>
  <si>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</si>
  <si>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</si>
  <si>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</si>
  <si>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</si>
  <si>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</si>
  <si>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</si>
  <si>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</si>
  <si>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</si>
  <si>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</si>
  <si>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</si>
  <si>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</si>
  <si>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</si>
  <si>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</si>
  <si>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</si>
  <si>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</si>
  <si>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</si>
  <si>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</si>
  <si>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</si>
  <si>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</si>
  <si>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</si>
  <si>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</si>
  <si>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</si>
  <si>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</si>
  <si>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</si>
  <si>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</si>
  <si>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</si>
  <si>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</si>
  <si>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</si>
  <si>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</si>
  <si>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</si>
  <si>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</si>
  <si>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</si>
  <si>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</si>
  <si>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</si>
  <si>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</si>
  <si>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</si>
  <si>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</si>
  <si>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</si>
  <si>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</si>
  <si>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</si>
  <si>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</si>
  <si>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</si>
  <si>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</si>
  <si>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</si>
  <si>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</si>
  <si>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</si>
  <si>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</si>
  <si>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</si>
  <si>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</si>
  <si>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</si>
  <si>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</si>
  <si>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</si>
  <si>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</si>
  <si>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</si>
  <si>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</si>
  <si>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</si>
  <si>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</si>
  <si>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</si>
  <si>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</si>
  <si>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</si>
  <si>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</si>
  <si>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</si>
  <si>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</si>
  <si>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</si>
  <si>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</si>
  <si>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</si>
  <si>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</si>
  <si>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</si>
  <si>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</si>
  <si>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</si>
  <si>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</si>
  <si>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</si>
  <si>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</si>
  <si>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</si>
  <si>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</si>
  <si>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</si>
  <si>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</si>
  <si>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</si>
  <si>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</si>
  <si>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</si>
  <si>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</si>
  <si>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</si>
  <si>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</si>
  <si>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</si>
  <si>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</si>
  <si>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</si>
  <si>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</si>
  <si>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</si>
  <si>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</si>
  <si>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</si>
  <si>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</si>
  <si>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</si>
  <si>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</si>
  <si>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</si>
  <si>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</si>
  <si>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</si>
  <si>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</si>
  <si>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</si>
  <si>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</si>
  <si>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</si>
  <si>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</si>
  <si>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</si>
  <si>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</si>
  <si>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</si>
  <si>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</si>
  <si>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</si>
  <si>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</si>
  <si>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</si>
  <si>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</si>
  <si>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</si>
  <si>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</si>
  <si>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</si>
  <si>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</si>
  <si>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</si>
  <si>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</si>
  <si>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</si>
  <si>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</si>
  <si>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</si>
  <si>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</si>
  <si>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</si>
  <si>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</si>
  <si>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</si>
  <si>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</si>
  <si>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</si>
  <si>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</si>
  <si>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</si>
  <si>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</si>
  <si>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</si>
  <si>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</si>
  <si>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</si>
  <si>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</si>
  <si>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</si>
  <si>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</si>
  <si>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</si>
  <si>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</si>
  <si>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</si>
  <si>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</si>
  <si>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</si>
  <si>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</si>
  <si>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</si>
  <si>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</si>
  <si>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</si>
  <si>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</si>
  <si>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</si>
  <si>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</si>
  <si>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</si>
  <si>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</si>
  <si>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</si>
  <si>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</si>
  <si>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</si>
  <si>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</si>
  <si>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</si>
  <si>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</si>
  <si>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</si>
  <si>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</si>
  <si>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</si>
  <si>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</si>
  <si>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</si>
  <si>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</si>
  <si>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</si>
  <si>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</si>
  <si>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</si>
  <si>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</si>
  <si>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</si>
  <si>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</si>
  <si>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</si>
  <si>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</si>
  <si>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</si>
  <si>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</si>
  <si>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</si>
  <si>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</si>
  <si>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</si>
  <si>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</si>
  <si>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</si>
  <si>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</si>
  <si>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</si>
  <si>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</si>
  <si>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</si>
  <si>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</si>
  <si>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</si>
  <si>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</si>
  <si>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</si>
  <si>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</si>
  <si>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</si>
  <si>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</si>
  <si>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</si>
  <si>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</si>
  <si>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</si>
  <si>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</si>
  <si>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</si>
  <si>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</si>
  <si>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</si>
  <si>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</si>
  <si>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</si>
  <si>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</si>
  <si>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</si>
  <si>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</si>
  <si>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</si>
  <si>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</si>
  <si>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</si>
  <si>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</si>
  <si>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</si>
  <si>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</si>
  <si>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</si>
  <si>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</si>
  <si>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</si>
  <si>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</si>
  <si>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</si>
  <si>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</si>
  <si>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</si>
  <si>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</si>
  <si>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</si>
  <si>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</si>
  <si>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</si>
  <si>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</si>
  <si>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</si>
  <si>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</si>
  <si>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</si>
  <si>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</si>
  <si>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</si>
  <si>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</si>
  <si>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</si>
  <si>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</si>
  <si>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</si>
  <si>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</si>
  <si>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</si>
  <si>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</si>
  <si>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</si>
  <si>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</si>
  <si>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</si>
  <si>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</si>
  <si>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</si>
  <si>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</si>
  <si>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</si>
  <si>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</si>
  <si>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</si>
  <si>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</si>
  <si>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</si>
  <si>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</si>
  <si>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</si>
  <si>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</si>
  <si>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</si>
  <si>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</si>
  <si>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</si>
  <si>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</si>
  <si>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</si>
  <si>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</si>
  <si>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</si>
  <si>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</si>
  <si>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</si>
  <si>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</si>
  <si>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</si>
  <si>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</si>
  <si>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</si>
  <si>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</si>
  <si>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</si>
  <si>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</si>
  <si>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</si>
  <si>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</si>
  <si>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</si>
  <si>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</si>
  <si>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</si>
  <si>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</si>
  <si>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</si>
  <si>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</si>
  <si>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</si>
  <si>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</si>
  <si>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</si>
  <si>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</si>
  <si>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</si>
  <si>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</si>
  <si>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</si>
  <si>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</si>
  <si>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</si>
  <si>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</si>
  <si>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</si>
  <si>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</si>
  <si>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</si>
  <si>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</si>
  <si>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</si>
  <si>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</si>
  <si>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</si>
  <si>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</si>
  <si>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</si>
  <si>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</si>
  <si>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</si>
  <si>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</si>
  <si>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</si>
  <si>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</si>
  <si>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</si>
  <si>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</si>
  <si>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</si>
  <si>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</si>
  <si>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</si>
  <si>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</si>
  <si>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</si>
  <si>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</si>
  <si>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</si>
  <si>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</si>
  <si>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</si>
  <si>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</si>
  <si>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</si>
  <si>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</si>
  <si>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</si>
  <si>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</si>
  <si>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</si>
  <si>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</si>
  <si>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</si>
  <si>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</si>
  <si>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</si>
  <si>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</si>
  <si>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</si>
  <si>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</si>
  <si>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</si>
  <si>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</si>
  <si>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</si>
  <si>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</si>
  <si>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</si>
  <si>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</si>
  <si>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</si>
  <si>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</si>
  <si>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</si>
  <si>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</si>
  <si>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</si>
  <si>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</si>
  <si>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</si>
  <si>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</si>
  <si>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</si>
  <si>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</si>
  <si>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</si>
  <si>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</si>
  <si>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</si>
  <si>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</si>
  <si>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</si>
  <si>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</si>
  <si>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</si>
  <si>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</si>
  <si>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</si>
  <si>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</si>
  <si>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</si>
  <si>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</si>
  <si>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</si>
  <si>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</si>
  <si>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</si>
  <si>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</si>
  <si>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</si>
  <si>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</si>
  <si>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</si>
  <si>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</si>
  <si>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</si>
  <si>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</si>
  <si>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</si>
  <si>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</si>
  <si>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</si>
  <si>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</si>
  <si>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</si>
  <si>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</si>
  <si>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</si>
  <si>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</si>
  <si>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</si>
  <si>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</si>
  <si>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</si>
  <si>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</si>
  <si>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</si>
  <si>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</si>
  <si>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</si>
  <si>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</si>
  <si>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</si>
  <si>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</si>
  <si>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</si>
  <si>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</si>
  <si>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</si>
  <si>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</si>
  <si>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</si>
  <si>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</si>
  <si>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</si>
  <si>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</si>
  <si>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</si>
  <si>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</si>
  <si>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</si>
  <si>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</si>
  <si>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</si>
  <si>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</si>
  <si>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</si>
  <si>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</si>
  <si>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</si>
  <si>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</si>
  <si>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</si>
  <si>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</si>
  <si>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</si>
  <si>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</si>
  <si>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</si>
  <si>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</si>
  <si>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</si>
  <si>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</si>
  <si>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</si>
  <si>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</si>
  <si>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</si>
  <si>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</si>
  <si>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</si>
  <si>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</si>
  <si>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</si>
  <si>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</si>
  <si>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</si>
  <si>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</si>
  <si>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</si>
  <si>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</si>
  <si>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</si>
  <si>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</si>
  <si>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</si>
  <si>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</si>
  <si>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</si>
  <si>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</si>
  <si>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</si>
  <si>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</si>
  <si>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</si>
  <si>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</si>
  <si>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</si>
  <si>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</si>
  <si>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</si>
  <si>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</si>
  <si>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</si>
  <si>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</si>
  <si>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</si>
  <si>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</si>
  <si>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</si>
  <si>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</si>
  <si>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</si>
  <si>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</si>
  <si>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</si>
  <si>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</si>
  <si>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</si>
  <si>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</si>
  <si>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</si>
  <si>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</si>
  <si>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</si>
  <si>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</si>
  <si>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</si>
  <si>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</si>
  <si>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</si>
  <si>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</si>
  <si>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</si>
  <si>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</si>
  <si>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</si>
  <si>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</si>
  <si>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</si>
  <si>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</si>
  <si>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</si>
  <si>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</si>
  <si>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</si>
  <si>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</si>
  <si>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</si>
  <si>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</si>
  <si>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</si>
  <si>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</si>
  <si>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</si>
  <si>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</si>
  <si>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</si>
  <si>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</si>
  <si>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</si>
  <si>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</si>
  <si>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</si>
  <si>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</si>
  <si>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</si>
  <si>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</si>
  <si>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</si>
  <si>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</si>
  <si>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</si>
  <si>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</si>
  <si>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</si>
  <si>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</si>
  <si>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</si>
  <si>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</si>
  <si>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</si>
  <si>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</si>
  <si>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</si>
  <si>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</si>
  <si>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</si>
  <si>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</si>
  <si>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</si>
  <si>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</si>
  <si>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</si>
  <si>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</si>
  <si>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</si>
  <si>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</si>
  <si>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</si>
  <si>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</si>
  <si>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</si>
  <si>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</si>
  <si>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</si>
  <si>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</si>
  <si>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</si>
  <si>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</si>
  <si>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</si>
  <si>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</si>
  <si>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</si>
  <si>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</si>
  <si>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</si>
  <si>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</si>
  <si>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</si>
  <si>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</si>
  <si>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</si>
  <si>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</si>
  <si>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</si>
  <si>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</si>
  <si>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</si>
  <si>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</si>
  <si>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</si>
  <si>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</si>
  <si>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</si>
  <si>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</si>
  <si>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</si>
  <si>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</si>
  <si>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</si>
  <si>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</si>
  <si>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</si>
  <si>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</si>
  <si>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</si>
  <si>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</si>
  <si>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</si>
  <si>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</si>
  <si>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</si>
  <si>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</si>
  <si>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</si>
  <si>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</si>
  <si>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</si>
  <si>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</si>
  <si>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</si>
  <si>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</si>
  <si>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</si>
  <si>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</si>
  <si>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</si>
  <si>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</si>
  <si>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</si>
  <si>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</si>
  <si>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</si>
  <si>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</si>
  <si>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</si>
  <si>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</si>
  <si>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</si>
  <si>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</si>
  <si>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</si>
  <si>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</si>
  <si>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</si>
  <si>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</si>
  <si>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</si>
  <si>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</si>
  <si>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</si>
  <si>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</si>
  <si>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</si>
  <si>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</si>
  <si>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</si>
  <si>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</si>
  <si>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</si>
  <si>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</si>
  <si>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</si>
  <si>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</si>
  <si>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</si>
  <si>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</si>
  <si>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</si>
  <si>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</si>
  <si>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</si>
  <si>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</si>
  <si>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</si>
  <si>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</si>
  <si>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</si>
  <si>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</si>
  <si>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</si>
  <si>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</si>
  <si>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</si>
  <si>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</si>
  <si>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</si>
  <si>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</si>
  <si>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</si>
  <si>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</si>
  <si>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</si>
  <si>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</si>
  <si>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</si>
  <si>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</si>
  <si>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</si>
  <si>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</si>
  <si>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</si>
  <si>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</si>
  <si>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</si>
  <si>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</si>
  <si>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</si>
  <si>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</si>
  <si>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</si>
  <si>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</si>
  <si>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</si>
  <si>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</si>
  <si>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</si>
  <si>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</si>
  <si>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</si>
  <si>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</si>
  <si>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</si>
  <si>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</si>
  <si>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</si>
  <si>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</si>
  <si>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</si>
  <si>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</si>
  <si>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</si>
  <si>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</si>
  <si>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</si>
  <si>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</si>
  <si>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</si>
  <si>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</si>
  <si>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</si>
  <si>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</si>
  <si>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</si>
  <si>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</si>
  <si>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</si>
  <si>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</si>
  <si>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</si>
  <si>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</si>
  <si>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</si>
  <si>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</si>
  <si>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</si>
  <si>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</si>
  <si>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</si>
  <si>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</si>
  <si>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</si>
  <si>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</si>
  <si>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</si>
  <si>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</si>
  <si>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</si>
  <si>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</si>
  <si>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</si>
  <si>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</si>
  <si>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</si>
  <si>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</si>
  <si>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</si>
  <si>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</si>
  <si>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</si>
  <si>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</si>
  <si>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</si>
  <si>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</si>
  <si>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</si>
  <si>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</si>
  <si>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</si>
  <si>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</si>
  <si>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</si>
  <si>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</si>
  <si>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</si>
  <si>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</si>
  <si>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</si>
  <si>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</si>
  <si>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</si>
  <si>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</si>
  <si>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</si>
  <si>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</si>
  <si>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</si>
  <si>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</si>
  <si>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</si>
  <si>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</si>
  <si>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</si>
  <si>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</si>
  <si>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</si>
  <si>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</si>
  <si>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</si>
  <si>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</si>
  <si>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</si>
  <si>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</si>
  <si>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</si>
  <si>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</si>
  <si>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</si>
  <si>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</si>
  <si>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</si>
  <si>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</si>
  <si>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</si>
  <si>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</si>
  <si>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</si>
  <si>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</si>
  <si>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</si>
  <si>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</si>
  <si>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</si>
  <si>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</si>
  <si>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</si>
  <si>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</si>
  <si>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</si>
  <si>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</si>
  <si>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</si>
  <si>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</si>
  <si>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</si>
  <si>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</si>
  <si>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</si>
  <si>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</si>
  <si>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</si>
  <si>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</si>
  <si>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</si>
  <si>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</si>
  <si>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</si>
  <si>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</si>
  <si>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</si>
  <si>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</si>
  <si>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</si>
  <si>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</si>
  <si>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</si>
  <si>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</si>
  <si>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</si>
  <si>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</si>
  <si>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</si>
  <si>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</si>
  <si>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</si>
  <si>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</si>
  <si>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</si>
  <si>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</si>
  <si>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</si>
  <si>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</si>
  <si>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</si>
  <si>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</si>
  <si>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</si>
  <si>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</si>
  <si>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</si>
  <si>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</si>
  <si>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</si>
  <si>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</si>
  <si>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</si>
  <si>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</si>
  <si>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</si>
  <si>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</si>
  <si>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</si>
  <si>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</si>
  <si>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</si>
  <si>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</si>
  <si>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</si>
  <si>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</si>
  <si>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</si>
  <si>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</si>
  <si>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</si>
  <si>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</si>
  <si>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</si>
  <si>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</si>
  <si>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</si>
  <si>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</si>
  <si>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</si>
  <si>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</si>
  <si>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</si>
  <si>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</si>
  <si>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</si>
  <si>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</si>
  <si>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</si>
  <si>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</si>
  <si>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</si>
  <si>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</si>
  <si>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</si>
  <si>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</si>
  <si>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</si>
  <si>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</si>
  <si>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</si>
  <si>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</si>
  <si>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</si>
  <si>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</si>
  <si>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</si>
  <si>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</si>
  <si>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</si>
  <si>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</si>
  <si>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</si>
  <si>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</si>
  <si>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</si>
  <si>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</si>
  <si>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</si>
  <si>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</si>
  <si>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</si>
  <si>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</si>
  <si>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</si>
  <si>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</si>
  <si>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</si>
  <si>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</si>
  <si>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</si>
  <si>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</si>
  <si>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</si>
  <si>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</si>
  <si>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</si>
  <si>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</si>
  <si>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</si>
  <si>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</si>
  <si>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</si>
  <si>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</si>
  <si>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</si>
  <si>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</si>
  <si>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</si>
  <si>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</si>
  <si>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</si>
  <si>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</si>
  <si>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</si>
  <si>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</si>
  <si>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</si>
  <si>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</si>
  <si>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</si>
  <si>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</si>
  <si>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</si>
  <si>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</si>
  <si>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</si>
  <si>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</si>
  <si>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</si>
  <si>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</si>
  <si>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</si>
  <si>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</si>
  <si>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</si>
  <si>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</si>
  <si>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</si>
  <si>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</si>
  <si>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</si>
  <si>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</si>
  <si>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</si>
  <si>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</si>
  <si>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</si>
  <si>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</si>
  <si>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</si>
  <si>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</si>
  <si>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</si>
  <si>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</si>
  <si>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</si>
  <si>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</si>
  <si>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</si>
  <si>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</si>
  <si>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</si>
  <si>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</si>
  <si>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</si>
  <si>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</si>
  <si>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</si>
  <si>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</si>
  <si>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</si>
  <si>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</si>
  <si>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</si>
  <si>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</si>
  <si>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</si>
  <si>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</si>
  <si>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</si>
  <si>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</si>
  <si>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</si>
  <si>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</si>
  <si>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</si>
  <si>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</si>
  <si>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</si>
  <si>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</si>
  <si>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</si>
  <si>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</si>
  <si>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</si>
  <si>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</si>
  <si>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</si>
  <si>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</si>
  <si>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</si>
  <si>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</si>
  <si>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</si>
  <si>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</si>
  <si>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</si>
  <si>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</si>
  <si>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</si>
  <si>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</si>
  <si>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</si>
  <si>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</si>
  <si>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</si>
  <si>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</si>
  <si>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</si>
  <si>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</si>
  <si>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</si>
  <si>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</si>
  <si>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</si>
  <si>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</si>
  <si>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</si>
  <si>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</si>
  <si>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</si>
  <si>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</si>
  <si>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</si>
  <si>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</si>
  <si>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</si>
  <si>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</si>
  <si>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</si>
  <si>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</si>
  <si>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</si>
  <si>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</si>
  <si>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</si>
  <si>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</si>
  <si>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</si>
  <si>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</si>
  <si>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</si>
  <si>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</si>
  <si>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</si>
  <si>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</si>
  <si>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</si>
  <si>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</si>
  <si>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</si>
  <si>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</si>
  <si>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</si>
  <si>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</si>
  <si>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</si>
  <si>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</si>
  <si>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</si>
  <si>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</si>
  <si>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</si>
  <si>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</si>
  <si>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</si>
  <si>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</si>
  <si>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</si>
  <si>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</si>
  <si>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</si>
  <si>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</si>
  <si>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</si>
  <si>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</si>
  <si>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</si>
  <si>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</si>
  <si>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</si>
  <si>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</si>
  <si>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</si>
  <si>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</si>
  <si>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</si>
  <si>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</si>
  <si>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</si>
  <si>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</si>
  <si>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</si>
  <si>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</si>
  <si>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</si>
  <si>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</si>
  <si>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</si>
  <si>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</si>
  <si>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</si>
  <si>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</si>
  <si>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</si>
  <si>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</si>
  <si>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</si>
  <si>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</si>
  <si>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</si>
  <si>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</si>
  <si>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</si>
  <si>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</si>
  <si>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</si>
  <si>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</si>
  <si>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</si>
  <si>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</si>
  <si>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</si>
  <si>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</si>
  <si>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</si>
  <si>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</si>
  <si>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</si>
  <si>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</si>
  <si>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</si>
  <si>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</si>
  <si>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</si>
  <si>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</si>
  <si>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</si>
  <si>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</si>
  <si>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</si>
  <si>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</si>
  <si>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</si>
  <si>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</si>
  <si>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</si>
  <si>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</si>
  <si>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</si>
  <si>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</si>
  <si>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</si>
  <si>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</si>
  <si>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</si>
  <si>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</si>
  <si>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</si>
  <si>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</si>
  <si>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</si>
  <si>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</si>
  <si>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</si>
  <si>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</si>
  <si>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</si>
  <si>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</si>
  <si>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</si>
  <si>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</si>
  <si>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</si>
  <si>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</si>
  <si>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</si>
  <si>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</si>
  <si>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</si>
  <si>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</si>
  <si>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</si>
  <si>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</si>
  <si>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</si>
  <si>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</si>
  <si>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</si>
  <si>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</si>
  <si>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</si>
  <si>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</si>
  <si>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</si>
  <si>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</si>
  <si>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</si>
  <si>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</si>
  <si>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</si>
  <si>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</si>
  <si>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</si>
  <si>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</si>
  <si>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</si>
  <si>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</si>
  <si>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</si>
  <si>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</si>
  <si>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</si>
  <si>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</si>
  <si>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</si>
  <si>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</si>
  <si>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</si>
  <si>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</si>
  <si>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</si>
  <si>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</si>
  <si>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</si>
  <si>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</si>
  <si>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</si>
  <si>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</si>
  <si>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</si>
  <si>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</si>
  <si>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</si>
  <si>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</si>
  <si>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</si>
  <si>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</si>
  <si>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</si>
  <si>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</si>
  <si>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</si>
  <si>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</si>
  <si>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</si>
  <si>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</si>
  <si>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</si>
  <si>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</si>
  <si>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</si>
  <si>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</si>
  <si>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</si>
  <si>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</si>
  <si>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</si>
  <si>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</si>
  <si>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</si>
  <si>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</si>
  <si>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</si>
  <si>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</si>
  <si>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</si>
  <si>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</si>
  <si>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</si>
  <si>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</si>
  <si>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</si>
  <si>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</si>
  <si>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</si>
  <si>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</si>
  <si>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</si>
  <si>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</si>
  <si>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</si>
  <si>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</si>
  <si>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</si>
  <si>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</si>
  <si>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</si>
  <si>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</si>
  <si>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</si>
  <si>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</si>
  <si>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</si>
  <si>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</si>
  <si>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</si>
  <si>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</si>
  <si>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</si>
  <si>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</si>
  <si>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</si>
  <si>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</si>
  <si>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</si>
  <si>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</si>
  <si>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</si>
  <si>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</si>
  <si>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</si>
  <si>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</si>
  <si>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</si>
  <si>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</si>
  <si>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</si>
  <si>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</si>
  <si>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</si>
  <si>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</si>
  <si>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</si>
  <si>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</si>
  <si>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</si>
  <si>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</si>
  <si>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</si>
  <si>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</si>
  <si>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</si>
  <si>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</si>
  <si>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</si>
  <si>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</si>
  <si>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</si>
  <si>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</si>
  <si>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</si>
  <si>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</si>
  <si>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</si>
  <si>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</si>
  <si>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</si>
  <si>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</si>
  <si>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</si>
  <si>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</si>
  <si>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</si>
  <si>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</si>
  <si>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</si>
  <si>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</si>
  <si>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</si>
  <si>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</si>
  <si>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</si>
  <si>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</si>
  <si>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</si>
  <si>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</si>
  <si>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</si>
  <si>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</si>
  <si>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</si>
  <si>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</si>
  <si>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</si>
  <si>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</si>
  <si>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</si>
  <si>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</si>
  <si>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</si>
  <si>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</si>
  <si>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</si>
  <si>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</si>
  <si>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</si>
  <si>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</si>
  <si>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</si>
  <si>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</si>
  <si>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</si>
  <si>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</si>
  <si>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</si>
  <si>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</si>
  <si>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</si>
  <si>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</si>
  <si>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</si>
  <si>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</si>
  <si>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</si>
  <si>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</si>
  <si>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</si>
  <si>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</si>
  <si>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</si>
  <si>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</si>
  <si>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</si>
  <si>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</si>
  <si>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</si>
  <si>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</si>
  <si>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</si>
  <si>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</si>
  <si>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</si>
  <si>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</si>
  <si>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</si>
  <si>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</si>
  <si>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</si>
  <si>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</si>
  <si>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</si>
  <si>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</si>
  <si>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</si>
  <si>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</si>
  <si>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</si>
  <si>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</si>
  <si>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</si>
  <si>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</si>
  <si>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</si>
  <si>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</si>
  <si>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</si>
  <si>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</si>
  <si>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</si>
  <si>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</si>
  <si>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</si>
  <si>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</si>
  <si>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</si>
  <si>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</si>
  <si>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</si>
  <si>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</si>
  <si>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</si>
  <si>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</si>
  <si>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</si>
  <si>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</si>
  <si>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</si>
  <si>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</si>
  <si>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</si>
  <si>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</si>
  <si>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</si>
  <si>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</si>
  <si>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</si>
  <si>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</si>
  <si>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</si>
  <si>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</si>
  <si>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</si>
  <si>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</si>
  <si>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</si>
  <si>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</si>
  <si>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</si>
  <si>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</si>
  <si>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</si>
  <si>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</si>
  <si>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</si>
  <si>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</si>
  <si>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</si>
  <si>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</si>
  <si>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</si>
  <si>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</si>
  <si>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</si>
  <si>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</si>
  <si>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</si>
  <si>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</si>
  <si>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</si>
  <si>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</si>
  <si>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</si>
  <si>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</si>
  <si>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</si>
  <si>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</si>
  <si>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</si>
  <si>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</si>
  <si>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</si>
  <si>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</si>
  <si>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</si>
  <si>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</si>
  <si>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</si>
  <si>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</si>
  <si>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</si>
  <si>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</si>
  <si>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</si>
  <si>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</si>
  <si>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</si>
  <si>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</si>
  <si>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</si>
  <si>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</si>
  <si>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</si>
  <si>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</si>
  <si>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</si>
  <si>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</si>
  <si>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</si>
  <si>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</si>
  <si>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</si>
  <si>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</si>
  <si>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</si>
  <si>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</si>
  <si>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</si>
  <si>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</si>
  <si>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</si>
  <si>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</si>
  <si>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</si>
  <si>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</si>
  <si>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</si>
  <si>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</si>
  <si>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</si>
  <si>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</si>
  <si>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</si>
  <si>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</si>
  <si>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</si>
  <si>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</si>
  <si>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</si>
  <si>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</si>
  <si>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</si>
  <si>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</si>
  <si>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</si>
  <si>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</si>
  <si>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</si>
  <si>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</si>
  <si>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</si>
  <si>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</si>
  <si>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</si>
  <si>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</si>
  <si>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</si>
  <si>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</si>
  <si>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</si>
  <si>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</si>
  <si>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</si>
  <si>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</si>
  <si>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</si>
  <si>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</si>
  <si>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</si>
  <si>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</si>
  <si>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</si>
  <si>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</si>
  <si>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</si>
  <si>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</si>
  <si>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</si>
  <si>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</si>
  <si>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</si>
  <si>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</si>
  <si>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</si>
  <si>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</si>
  <si>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</si>
  <si>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</si>
  <si>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</si>
  <si>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</si>
  <si>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</si>
  <si>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</si>
  <si>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</si>
  <si>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</si>
  <si>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</si>
  <si>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</si>
  <si>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</si>
  <si>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</si>
  <si>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</si>
  <si>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</si>
  <si>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</si>
  <si>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</si>
  <si>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</si>
  <si>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</si>
  <si>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</si>
  <si>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</si>
  <si>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</si>
  <si>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</si>
  <si>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</si>
  <si>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</si>
  <si>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</si>
  <si>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</si>
  <si>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</si>
  <si>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</si>
  <si>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</si>
  <si>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</si>
  <si>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</si>
  <si>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</si>
  <si>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</si>
  <si>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</si>
  <si>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</si>
  <si>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</si>
  <si>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</si>
  <si>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</si>
  <si>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</si>
  <si>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</si>
  <si>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</si>
  <si>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</si>
  <si>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</si>
  <si>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</si>
  <si>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</si>
  <si>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</si>
  <si>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</si>
  <si>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</si>
  <si>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</si>
  <si>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</si>
  <si>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</si>
  <si>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</si>
  <si>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</si>
  <si>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</si>
  <si>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</si>
  <si>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</si>
  <si>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</si>
  <si>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</si>
  <si>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</si>
  <si>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</si>
  <si>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</si>
  <si>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</si>
  <si>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</si>
  <si>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</si>
  <si>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</si>
  <si>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</si>
  <si>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</si>
  <si>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</si>
  <si>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</si>
  <si>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</si>
  <si>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</si>
  <si>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</si>
  <si>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</si>
  <si>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</si>
  <si>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</si>
  <si>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</si>
  <si>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</si>
  <si>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</si>
  <si>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</si>
  <si>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</si>
  <si>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</si>
  <si>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</si>
  <si>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</si>
  <si>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</si>
  <si>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</si>
  <si>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</si>
  <si>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</si>
  <si>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</si>
  <si>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</si>
  <si>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</si>
  <si>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</si>
  <si>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</si>
  <si>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</si>
  <si>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</si>
  <si>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</si>
  <si>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</si>
  <si>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</si>
  <si>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</si>
  <si>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</si>
  <si>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</si>
  <si>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</si>
  <si>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</si>
  <si>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</si>
  <si>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</si>
  <si>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</si>
  <si>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</si>
  <si>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</si>
  <si>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</si>
  <si>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</si>
  <si>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</si>
  <si>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</si>
  <si>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</si>
  <si>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</si>
  <si>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</si>
  <si>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</si>
  <si>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</si>
  <si>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</si>
  <si>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</si>
  <si>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</si>
  <si>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</si>
  <si>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</si>
  <si>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</si>
  <si>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</si>
  <si>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</si>
  <si>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</si>
  <si>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</si>
  <si>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</si>
  <si>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</si>
  <si>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</si>
  <si>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</si>
  <si>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</si>
  <si>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</si>
  <si>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</si>
  <si>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</si>
  <si>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</si>
  <si>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</si>
  <si>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</si>
  <si>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</si>
  <si>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</si>
  <si>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</si>
  <si>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</si>
  <si>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</si>
  <si>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</si>
  <si>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</si>
  <si>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</si>
  <si>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</si>
  <si>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</si>
  <si>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</si>
  <si>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</si>
  <si>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</si>
  <si>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</si>
  <si>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</si>
  <si>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</si>
  <si>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</si>
  <si>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</si>
  <si>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</si>
  <si>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</si>
  <si>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</si>
  <si>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</si>
  <si>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</si>
  <si>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</si>
  <si>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</si>
  <si>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</si>
  <si>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</si>
  <si>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</si>
  <si>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</si>
  <si>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</si>
  <si>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</si>
  <si>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</si>
  <si>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</si>
  <si>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</si>
  <si>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</si>
  <si>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</si>
  <si>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</si>
  <si>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</si>
  <si>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</si>
  <si>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</si>
  <si>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</si>
  <si>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</si>
  <si>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</si>
  <si>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</si>
  <si>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</si>
  <si>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</si>
  <si>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</si>
  <si>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</si>
  <si>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</si>
  <si>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</si>
  <si>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</si>
  <si>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</si>
  <si>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</si>
  <si>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</si>
  <si>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</si>
  <si>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</si>
  <si>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</si>
  <si>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</si>
  <si>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</si>
  <si>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</si>
  <si>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</si>
  <si>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</si>
  <si>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</si>
  <si>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</si>
  <si>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</si>
  <si>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</si>
  <si>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</si>
  <si>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</si>
  <si>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</si>
  <si>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</si>
  <si>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</si>
  <si>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</si>
  <si>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</si>
  <si>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</si>
  <si>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</si>
  <si>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</si>
  <si>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</si>
  <si>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</si>
  <si>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</si>
  <si>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</si>
  <si>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</si>
  <si>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</si>
  <si>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</si>
  <si>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</si>
  <si>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</si>
  <si>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</si>
  <si>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</si>
  <si>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</si>
  <si>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</si>
  <si>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</si>
  <si>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</si>
  <si>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</si>
  <si>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</si>
  <si>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</si>
  <si>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</si>
  <si>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</si>
  <si>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</si>
  <si>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</si>
  <si>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</si>
  <si>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</si>
  <si>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</si>
  <si>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</si>
  <si>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</si>
  <si>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</si>
  <si>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</si>
  <si>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</si>
  <si>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</si>
  <si>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</si>
  <si>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</si>
  <si>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</si>
  <si>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</si>
  <si>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</si>
  <si>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</si>
  <si>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</si>
  <si>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</si>
  <si>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</si>
  <si>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</si>
  <si>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</si>
  <si>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</si>
  <si>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</si>
  <si>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</si>
  <si>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</si>
  <si>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</si>
  <si>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</si>
  <si>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</si>
  <si>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</si>
  <si>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</si>
  <si>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</si>
  <si>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</si>
  <si>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</si>
  <si>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</si>
  <si>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</si>
  <si>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</si>
  <si>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</si>
  <si>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</si>
  <si>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</si>
  <si>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</si>
  <si>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</si>
  <si>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</si>
  <si>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</si>
  <si>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</si>
  <si>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</si>
  <si>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</si>
  <si>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</si>
  <si>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</si>
  <si>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</si>
  <si>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</si>
  <si>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</si>
  <si>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</si>
  <si>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</si>
  <si>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</si>
  <si>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</si>
  <si>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</si>
  <si>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</si>
  <si>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</si>
  <si>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</si>
  <si>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</si>
  <si>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</si>
  <si>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</si>
  <si>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</si>
  <si>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</si>
  <si>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</si>
  <si>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</si>
  <si>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</si>
  <si>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</si>
  <si>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</si>
  <si>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</si>
  <si>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</si>
  <si>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</si>
  <si>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</si>
  <si>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</si>
  <si>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</si>
  <si>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</si>
  <si>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</si>
  <si>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</si>
  <si>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</si>
  <si>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</si>
  <si>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</si>
  <si>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</si>
  <si>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</si>
  <si>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</si>
  <si>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</si>
  <si>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</si>
  <si>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</si>
  <si>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</si>
  <si>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</si>
  <si>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</si>
  <si>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</si>
  <si>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</si>
  <si>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</si>
  <si>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</si>
  <si>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</si>
  <si>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</si>
  <si>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</si>
  <si>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</si>
  <si>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</si>
  <si>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</si>
  <si>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</si>
  <si>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</si>
  <si>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</si>
  <si>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</si>
  <si>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</si>
  <si>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</si>
  <si>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</si>
  <si>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</si>
  <si>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</si>
  <si>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</si>
  <si>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</si>
  <si>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</si>
  <si>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</si>
  <si>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</si>
  <si>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</si>
  <si>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</si>
  <si>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</si>
  <si>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</si>
  <si>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</si>
  <si>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</si>
  <si>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</si>
  <si>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</si>
  <si>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</si>
  <si>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</si>
  <si>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</si>
  <si>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</si>
  <si>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</si>
  <si>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</si>
  <si>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</si>
  <si>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</si>
  <si>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</si>
  <si>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</si>
  <si>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</si>
  <si>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</si>
  <si>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</si>
  <si>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</si>
  <si>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</si>
  <si>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</si>
  <si>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</si>
  <si>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</si>
  <si>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</si>
  <si>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</si>
  <si>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</si>
  <si>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</si>
  <si>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</si>
  <si>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</si>
  <si>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</si>
  <si>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</si>
  <si>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</si>
  <si>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</si>
  <si>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</si>
  <si>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</si>
  <si>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</si>
  <si>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</si>
  <si>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</si>
  <si>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</si>
  <si>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</si>
  <si>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</si>
  <si>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</si>
  <si>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</si>
  <si>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</si>
  <si>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</si>
  <si>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</si>
  <si>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</si>
  <si>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</si>
  <si>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</si>
  <si>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</si>
  <si>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</si>
  <si>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</si>
  <si>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</si>
  <si>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</si>
  <si>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</si>
  <si>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</si>
  <si>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</si>
  <si>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</si>
  <si>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</si>
  <si>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</si>
  <si>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</si>
  <si>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</si>
  <si>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</si>
  <si>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</si>
  <si>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</si>
  <si>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</si>
  <si>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</si>
  <si>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</si>
  <si>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</si>
  <si>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</si>
  <si>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</si>
  <si>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</si>
  <si>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</si>
  <si>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</si>
  <si>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</si>
  <si>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</si>
  <si>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</si>
  <si>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</si>
  <si>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</si>
  <si>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</si>
  <si>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</si>
  <si>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</si>
  <si>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</si>
  <si>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</si>
  <si>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</si>
  <si>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</si>
  <si>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</si>
  <si>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</si>
  <si>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</si>
  <si>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</si>
  <si>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</si>
  <si>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</si>
  <si>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</si>
  <si>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</si>
  <si>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</si>
  <si>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</si>
  <si>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</si>
  <si>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</si>
  <si>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</si>
  <si>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</si>
  <si>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</si>
  <si>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</si>
  <si>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</si>
  <si>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</si>
  <si>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</si>
  <si>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</si>
  <si>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</si>
  <si>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</si>
  <si>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</si>
  <si>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</si>
  <si>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</si>
  <si>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</si>
  <si>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</si>
  <si>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</si>
  <si>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</si>
  <si>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</si>
  <si>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</si>
  <si>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</si>
  <si>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</si>
  <si>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</si>
  <si>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</si>
  <si>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</si>
  <si>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</si>
  <si>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</si>
  <si>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</si>
  <si>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</si>
  <si>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</si>
  <si>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</si>
  <si>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</si>
  <si>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</si>
  <si>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</si>
  <si>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</si>
  <si>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</si>
  <si>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</si>
  <si>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</si>
  <si>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</si>
  <si>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</si>
  <si>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</si>
  <si>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</si>
  <si>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</si>
  <si>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</si>
  <si>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</si>
  <si>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</si>
  <si>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</si>
  <si>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</si>
  <si>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</si>
  <si>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</si>
  <si>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</si>
  <si>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</si>
  <si>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</si>
  <si>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</si>
  <si>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</si>
  <si>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</si>
  <si>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</si>
  <si>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</si>
  <si>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</si>
  <si>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</si>
  <si>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</si>
  <si>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</si>
  <si>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</si>
  <si>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</si>
  <si>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</si>
  <si>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</si>
  <si>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</si>
  <si>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</si>
  <si>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</si>
  <si>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</si>
  <si>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</si>
  <si>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</si>
  <si>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</si>
  <si>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</si>
  <si>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</si>
  <si>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</si>
  <si>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</si>
  <si>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</si>
  <si>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</si>
  <si>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</si>
  <si>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</si>
  <si>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</si>
  <si>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</si>
  <si>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</si>
  <si>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</si>
  <si>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</si>
  <si>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</si>
  <si>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</si>
  <si>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</si>
  <si>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</si>
  <si>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</si>
  <si>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</si>
  <si>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</si>
  <si>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</si>
  <si>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</si>
  <si>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</si>
  <si>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</si>
  <si>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</si>
  <si>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</si>
  <si>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</si>
  <si>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</si>
  <si>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</si>
  <si>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</si>
  <si>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</si>
  <si>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</si>
  <si>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</si>
  <si>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</si>
  <si>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</si>
  <si>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</si>
  <si>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</si>
  <si>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</si>
  <si>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</si>
  <si>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</si>
  <si>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</si>
  <si>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</si>
  <si>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</si>
  <si>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</si>
  <si>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</si>
  <si>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</si>
  <si>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</si>
  <si>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</si>
  <si>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</si>
  <si>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</si>
  <si>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</si>
  <si>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</si>
  <si>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</si>
  <si>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</si>
  <si>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</si>
  <si>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</si>
  <si>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</si>
  <si>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</si>
  <si>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</si>
  <si>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</si>
  <si>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</si>
  <si>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</si>
  <si>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</si>
  <si>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</si>
  <si>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</si>
  <si>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</si>
  <si>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</si>
  <si>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</si>
  <si>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</si>
  <si>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</si>
  <si>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</si>
  <si>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</si>
  <si>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</si>
  <si>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</si>
  <si>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</si>
  <si>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</si>
  <si>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</si>
  <si>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</si>
  <si>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</si>
  <si>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</si>
  <si>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</si>
  <si>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</si>
  <si>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</si>
  <si>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</si>
  <si>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</si>
  <si>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</si>
  <si>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</si>
  <si>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</si>
  <si>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</si>
  <si>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</si>
  <si>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</si>
  <si>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</si>
  <si>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</si>
  <si>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</si>
  <si>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</si>
  <si>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</si>
  <si>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</si>
  <si>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</si>
  <si>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</si>
  <si>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</si>
  <si>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</si>
  <si>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</si>
  <si>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</si>
  <si>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</si>
  <si>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</si>
  <si>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</si>
  <si>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</si>
  <si>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</si>
  <si>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</si>
  <si>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</si>
  <si>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</si>
  <si>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</si>
  <si>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</si>
  <si>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</si>
  <si>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</si>
  <si>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</si>
  <si>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</si>
  <si>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</si>
  <si>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</si>
  <si>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</si>
  <si>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</si>
  <si>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</si>
  <si>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</si>
  <si>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</si>
  <si>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</si>
  <si>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</si>
  <si>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</si>
  <si>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</si>
  <si>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</si>
  <si>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</si>
  <si>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</si>
  <si>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</si>
  <si>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</si>
  <si>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</si>
  <si>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</si>
  <si>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</si>
  <si>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</si>
  <si>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</si>
  <si>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</si>
  <si>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</si>
  <si>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</si>
  <si>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</si>
  <si>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</si>
  <si>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</si>
  <si>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</si>
  <si>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</si>
  <si>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</si>
  <si>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</si>
  <si>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</si>
  <si>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</si>
  <si>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</si>
  <si>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</si>
  <si>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</si>
  <si>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</si>
  <si>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</si>
  <si>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</si>
  <si>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</si>
  <si>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</si>
  <si>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</si>
  <si>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</si>
  <si>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</si>
  <si>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</si>
  <si>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</si>
  <si>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</si>
  <si>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</si>
  <si>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</si>
  <si>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</si>
  <si>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</si>
  <si>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</si>
  <si>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</si>
  <si>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</si>
  <si>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</si>
  <si>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</si>
  <si>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</si>
  <si>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</si>
  <si>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</si>
  <si>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</si>
  <si>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</si>
  <si>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</si>
  <si>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</si>
  <si>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</si>
  <si>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</si>
  <si>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</si>
  <si>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</si>
  <si>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</si>
  <si>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</si>
  <si>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</si>
  <si>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</si>
  <si>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</si>
  <si>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</si>
  <si>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</si>
  <si>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</si>
  <si>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</si>
  <si>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</si>
  <si>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</si>
  <si>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</si>
  <si>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</si>
  <si>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</si>
  <si>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</si>
  <si>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</si>
  <si>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</si>
  <si>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</si>
  <si>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</si>
  <si>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</si>
  <si>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</si>
  <si>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</si>
  <si>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</si>
  <si>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</si>
  <si>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</si>
  <si>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</si>
  <si>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</si>
  <si>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</si>
  <si>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</si>
  <si>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</si>
  <si>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</si>
  <si>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</si>
  <si>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</si>
  <si>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</si>
  <si>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</si>
  <si>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</si>
  <si>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</si>
  <si>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</si>
  <si>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</si>
  <si>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</si>
  <si>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</si>
  <si>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</si>
  <si>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</si>
  <si>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</si>
  <si>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</si>
  <si>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</si>
  <si>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</si>
  <si>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</si>
  <si>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</si>
  <si>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</si>
  <si>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</si>
  <si>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</si>
  <si>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</si>
  <si>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</si>
  <si>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</si>
  <si>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</si>
  <si>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</si>
  <si>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</si>
  <si>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</si>
  <si>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</si>
  <si>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</si>
  <si>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</si>
  <si>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</si>
  <si>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</si>
  <si>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</si>
  <si>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</si>
  <si>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</si>
  <si>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</si>
  <si>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</si>
  <si>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</si>
  <si>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</si>
  <si>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</si>
  <si>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</si>
  <si>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</si>
  <si>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</si>
  <si>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</si>
  <si>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</si>
  <si>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</si>
  <si>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</si>
  <si>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</si>
  <si>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</si>
  <si>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</si>
  <si>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</si>
  <si>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</si>
  <si>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</si>
  <si>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</si>
  <si>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</si>
  <si>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</si>
  <si>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</si>
  <si>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</si>
  <si>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</si>
  <si>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</si>
  <si>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</si>
  <si>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</si>
  <si>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</si>
  <si>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</si>
  <si>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</si>
  <si>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</si>
  <si>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</si>
  <si>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</si>
  <si>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</si>
  <si>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</si>
  <si>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</si>
  <si>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</si>
  <si>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</si>
  <si>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</si>
  <si>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</si>
  <si>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</si>
  <si>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</si>
  <si>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</si>
  <si>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</si>
  <si>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</si>
  <si>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</si>
  <si>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</si>
  <si>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</si>
  <si>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</si>
  <si>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</si>
  <si>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</si>
  <si>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</si>
  <si>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</si>
  <si>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</si>
  <si>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</si>
  <si>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</si>
  <si>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</si>
  <si>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</si>
  <si>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</si>
  <si>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</si>
  <si>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</si>
  <si>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</si>
  <si>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</si>
  <si>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</si>
  <si>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</si>
  <si>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</si>
  <si>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</si>
  <si>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</si>
  <si>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</si>
  <si>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</si>
  <si>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</si>
  <si>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</si>
  <si>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</si>
  <si>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</si>
  <si>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</si>
  <si>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</si>
  <si>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</si>
  <si>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</si>
  <si>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</si>
  <si>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</si>
  <si>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</si>
  <si>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</si>
  <si>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</si>
  <si>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</si>
  <si>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</si>
  <si>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</si>
  <si>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</si>
  <si>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</si>
  <si>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</si>
  <si>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</si>
  <si>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</si>
  <si>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</si>
  <si>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</si>
  <si>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</si>
  <si>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</si>
  <si>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</si>
  <si>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</si>
  <si>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</si>
  <si>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</si>
  <si>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</si>
  <si>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</si>
  <si>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</si>
  <si>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</si>
  <si>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</si>
  <si>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</si>
  <si>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</si>
  <si>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</si>
  <si>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</si>
  <si>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</si>
  <si>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</si>
  <si>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</si>
  <si>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</si>
  <si>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</si>
  <si>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</si>
  <si>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</si>
  <si>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</si>
  <si>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</si>
  <si>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</si>
  <si>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</si>
  <si>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</si>
  <si>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</si>
  <si>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</si>
  <si>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</si>
  <si>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</si>
  <si>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</si>
  <si>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</si>
  <si>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</si>
  <si>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</si>
  <si>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</si>
  <si>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</si>
  <si>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</si>
  <si>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</si>
  <si>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</si>
  <si>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</si>
  <si>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</si>
  <si>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</si>
  <si>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</si>
  <si>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</si>
  <si>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</si>
  <si>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</si>
  <si>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</si>
  <si>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</si>
  <si>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</si>
  <si>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</si>
  <si>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</si>
  <si>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</si>
  <si>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</si>
  <si>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</si>
  <si>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</si>
  <si>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</si>
  <si>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</si>
  <si>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</si>
  <si>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</si>
  <si>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</si>
  <si>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</si>
  <si>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</si>
  <si>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</si>
  <si>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</si>
  <si>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</si>
  <si>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</si>
  <si>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</si>
  <si>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</si>
  <si>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</si>
  <si>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</si>
  <si>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</si>
  <si>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</si>
  <si>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</si>
  <si>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</si>
  <si>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</si>
  <si>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</si>
  <si>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</si>
  <si>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</si>
  <si>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</si>
  <si>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</si>
  <si>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</si>
  <si>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</si>
  <si>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</si>
  <si>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</si>
  <si>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</si>
  <si>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</si>
  <si>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</si>
  <si>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</si>
  <si>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</si>
  <si>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</si>
  <si>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</si>
  <si>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</si>
  <si>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</si>
  <si>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</si>
  <si>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</si>
  <si>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</si>
  <si>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</si>
  <si>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</si>
  <si>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</si>
  <si>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</si>
  <si>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</si>
  <si>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</si>
  <si>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</si>
  <si>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</si>
  <si>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</si>
  <si>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</si>
  <si>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</si>
  <si>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</si>
  <si>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</si>
  <si>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</si>
  <si>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</si>
  <si>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</si>
  <si>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</si>
  <si>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</si>
  <si>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</si>
  <si>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</si>
  <si>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</si>
  <si>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</si>
  <si>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</si>
  <si>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</si>
  <si>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</si>
  <si>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</si>
  <si>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</si>
  <si>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</si>
  <si>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</si>
  <si>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</si>
  <si>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</si>
  <si>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</si>
  <si>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</si>
  <si>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</si>
  <si>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</si>
  <si>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</si>
  <si>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</si>
  <si>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</si>
  <si>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</si>
  <si>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</si>
  <si>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</si>
  <si>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</si>
  <si>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</si>
  <si>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</si>
  <si>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</si>
  <si>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</si>
  <si>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</si>
  <si>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</si>
  <si>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</si>
  <si>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</si>
  <si>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</si>
  <si>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</si>
  <si>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</si>
  <si>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</si>
  <si>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</si>
  <si>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</si>
  <si>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</si>
  <si>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</si>
  <si>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</si>
  <si>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</si>
  <si>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</si>
  <si>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</si>
  <si>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</si>
  <si>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</si>
  <si>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</si>
  <si>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</si>
  <si>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</si>
  <si>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</si>
  <si>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</si>
  <si>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</si>
  <si>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</si>
  <si>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</si>
  <si>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</si>
  <si>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</si>
  <si>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</si>
  <si>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</si>
  <si>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</si>
  <si>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</si>
  <si>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</si>
  <si>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</si>
  <si>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</si>
  <si>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</si>
  <si>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</si>
  <si>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</si>
  <si>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</si>
  <si>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</si>
  <si>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</si>
  <si>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</si>
  <si>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</si>
  <si>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</si>
  <si>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</si>
  <si>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</si>
  <si>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</si>
  <si>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</si>
  <si>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</si>
  <si>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</si>
  <si>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</si>
  <si>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</si>
  <si>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</si>
  <si>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</si>
  <si>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</si>
  <si>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</si>
  <si>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</si>
  <si>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</si>
  <si>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</si>
  <si>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</si>
  <si>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</si>
  <si>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</si>
  <si>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</si>
  <si>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</si>
  <si>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</si>
  <si>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</si>
  <si>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</si>
  <si>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</si>
  <si>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</si>
  <si>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</si>
  <si>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</si>
  <si>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</si>
  <si>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</si>
  <si>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</si>
  <si>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</si>
  <si>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</si>
  <si>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</si>
  <si>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</si>
  <si>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</si>
  <si>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</si>
  <si>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</si>
  <si>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</si>
  <si>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</si>
  <si>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</si>
  <si>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</si>
  <si>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</si>
  <si>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</si>
  <si>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</si>
  <si>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</si>
  <si>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</si>
  <si>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</si>
  <si>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</si>
  <si>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</si>
  <si>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</si>
  <si>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</si>
  <si>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</si>
  <si>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</si>
  <si>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</si>
  <si>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</si>
  <si>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</si>
  <si>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</si>
  <si>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</si>
  <si>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</si>
  <si>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</si>
  <si>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</si>
  <si>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</si>
  <si>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</si>
  <si>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</si>
  <si>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</si>
  <si>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</si>
  <si>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</si>
  <si>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</si>
  <si>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</si>
  <si>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</si>
  <si>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</si>
  <si>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</si>
  <si>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</si>
  <si>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</si>
  <si>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</si>
  <si>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</si>
  <si>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</si>
  <si>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</si>
  <si>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</si>
  <si>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</si>
  <si>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</si>
  <si>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</si>
  <si>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</si>
  <si>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</si>
  <si>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</si>
  <si>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</si>
  <si>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</si>
  <si>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</si>
  <si>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</si>
  <si>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</si>
  <si>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</si>
  <si>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</si>
  <si>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</si>
  <si>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</si>
  <si>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</si>
  <si>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</si>
  <si>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</si>
  <si>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</si>
  <si>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</si>
  <si>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</si>
  <si>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</si>
  <si>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</si>
  <si>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</si>
  <si>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</si>
  <si>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</si>
  <si>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</si>
  <si>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</si>
  <si>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</si>
  <si>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</si>
  <si>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</si>
  <si>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</si>
  <si>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</si>
  <si>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</si>
  <si>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</si>
  <si>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</si>
  <si>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</si>
  <si>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</si>
  <si>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</si>
  <si>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</si>
  <si>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</si>
  <si>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</si>
  <si>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</si>
  <si>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</si>
  <si>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</si>
  <si>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</si>
  <si>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</si>
  <si>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</si>
  <si>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</si>
  <si>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</si>
  <si>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</si>
  <si>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</si>
  <si>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</si>
  <si>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</si>
  <si>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</si>
  <si>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</si>
  <si>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</si>
  <si>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</si>
  <si>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</si>
  <si>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</si>
  <si>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</si>
  <si>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</si>
  <si>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</si>
  <si>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</si>
  <si>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</si>
  <si>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</si>
  <si>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</si>
  <si>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</si>
  <si>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</si>
  <si>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</si>
  <si>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</si>
  <si>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</si>
  <si>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</si>
  <si>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</si>
  <si>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</si>
  <si>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</si>
  <si>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</si>
  <si>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</si>
  <si>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</si>
  <si>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</si>
  <si>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</si>
  <si>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</si>
  <si>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</si>
  <si>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</si>
  <si>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</si>
  <si>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</si>
  <si>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</si>
  <si>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</si>
  <si>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</si>
  <si>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</si>
  <si>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</si>
  <si>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</si>
  <si>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</si>
  <si>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</si>
  <si>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</si>
  <si>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</si>
  <si>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</si>
  <si>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</si>
  <si>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</si>
  <si>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</si>
  <si>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</si>
  <si>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</si>
  <si>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</si>
  <si>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</si>
  <si>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</si>
  <si>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</si>
  <si>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</si>
  <si>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</si>
  <si>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</si>
  <si>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</si>
  <si>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</si>
  <si>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</si>
  <si>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</si>
  <si>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</si>
  <si>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</si>
  <si>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</si>
  <si>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</si>
  <si>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</si>
  <si>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</si>
  <si>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</si>
  <si>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</si>
  <si>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</si>
  <si>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</si>
  <si>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</si>
  <si>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</si>
  <si>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</si>
  <si>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</si>
  <si>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</si>
  <si>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</si>
  <si>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</si>
  <si>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</si>
  <si>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</si>
  <si>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</si>
  <si>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</si>
  <si>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</si>
  <si>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</si>
  <si>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</si>
  <si>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</si>
  <si>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</si>
  <si>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</si>
  <si>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</si>
  <si>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</si>
  <si>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</si>
  <si>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</si>
  <si>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</si>
  <si>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</si>
  <si>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</si>
  <si>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</si>
  <si>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</si>
  <si>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</si>
  <si>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</si>
  <si>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</si>
  <si>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</si>
  <si>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</si>
  <si>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</si>
  <si>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</si>
  <si>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</si>
  <si>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</si>
  <si>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</si>
  <si>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</si>
  <si>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</si>
  <si>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</si>
  <si>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</si>
  <si>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</si>
  <si>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</si>
  <si>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</si>
  <si>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</si>
  <si>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</si>
  <si>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</si>
  <si>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</si>
  <si>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</si>
  <si>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</si>
  <si>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</si>
  <si>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</si>
  <si>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</si>
  <si>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</si>
  <si>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</si>
  <si>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</si>
  <si>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</si>
  <si>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</si>
  <si>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</si>
  <si>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</si>
  <si>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</si>
  <si>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</si>
  <si>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</si>
  <si>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</si>
  <si>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</si>
  <si>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</si>
  <si>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</si>
  <si>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</si>
  <si>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</si>
  <si>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</si>
  <si>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</si>
  <si>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</si>
  <si>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</si>
  <si>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</si>
  <si>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</si>
  <si>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</si>
  <si>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</si>
  <si>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</si>
  <si>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</si>
  <si>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</si>
  <si>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</si>
  <si>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</si>
  <si>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</si>
  <si>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</si>
  <si>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</si>
  <si>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</si>
  <si>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</si>
  <si>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</si>
  <si>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</si>
  <si>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</si>
  <si>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</si>
  <si>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</si>
  <si>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</si>
  <si>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</si>
  <si>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</si>
  <si>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</si>
  <si>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</si>
  <si>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</si>
  <si>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</si>
  <si>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</si>
  <si>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</si>
  <si>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</si>
  <si>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</si>
  <si>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</si>
  <si>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</si>
  <si>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</si>
  <si>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</si>
  <si>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</si>
  <si>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</si>
  <si>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</si>
  <si>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</si>
  <si>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</si>
  <si>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</si>
  <si>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</si>
  <si>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</si>
  <si>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</si>
  <si>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</si>
  <si>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</si>
  <si>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</si>
  <si>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</si>
  <si>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</si>
  <si>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</si>
  <si>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</si>
  <si>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</si>
  <si>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</si>
  <si>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</si>
  <si>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</si>
  <si>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</si>
  <si>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</si>
  <si>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</si>
  <si>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</si>
  <si>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</si>
  <si>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</si>
  <si>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</si>
  <si>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</si>
  <si>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</si>
  <si>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</si>
  <si>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</si>
  <si>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</si>
  <si>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</si>
  <si>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</si>
  <si>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</si>
  <si>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</si>
  <si>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</si>
  <si>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</si>
  <si>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</si>
  <si>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</si>
  <si>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</si>
  <si>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</si>
  <si>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</si>
  <si>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</si>
  <si>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</si>
  <si>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</si>
  <si>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</si>
  <si>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</si>
  <si>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</si>
  <si>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</si>
  <si>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</si>
  <si>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</si>
  <si>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</si>
  <si>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</si>
  <si>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</si>
  <si>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</si>
  <si>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</si>
  <si>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</si>
  <si>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</si>
  <si>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</si>
  <si>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</si>
  <si>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</si>
  <si>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</si>
  <si>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</si>
  <si>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</si>
  <si>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</si>
  <si>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</si>
  <si>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</si>
  <si>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</si>
  <si>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</si>
  <si>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</si>
  <si>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</si>
  <si>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</si>
  <si>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</si>
  <si>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</si>
  <si>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</si>
  <si>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</si>
  <si>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</si>
  <si>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</si>
  <si>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</si>
  <si>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</si>
  <si>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</si>
  <si>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</si>
  <si>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</si>
  <si>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</si>
  <si>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</si>
  <si>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</si>
  <si>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</si>
  <si>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</si>
  <si>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</si>
  <si>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</si>
  <si>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</si>
  <si>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</si>
  <si>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</si>
  <si>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</si>
  <si>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</si>
  <si>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</si>
  <si>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</si>
  <si>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</si>
  <si>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</si>
  <si>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</si>
  <si>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</si>
  <si>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</si>
  <si>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</si>
  <si>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</si>
  <si>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</si>
  <si>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</si>
  <si>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</si>
  <si>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</si>
  <si>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</si>
  <si>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</si>
  <si>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</si>
  <si>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</si>
  <si>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</si>
  <si>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</si>
  <si>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</si>
  <si>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</si>
  <si>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</si>
  <si>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</si>
  <si>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</si>
  <si>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</si>
  <si>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</si>
  <si>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</si>
  <si>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</si>
  <si>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</si>
  <si>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</si>
  <si>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</si>
  <si>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</si>
  <si>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</si>
  <si>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</si>
  <si>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</si>
  <si>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</si>
  <si>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</si>
  <si>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</si>
  <si>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</si>
  <si>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</si>
  <si>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</si>
  <si>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</si>
  <si>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</si>
  <si>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</si>
  <si>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</si>
  <si>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</si>
  <si>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</si>
  <si>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</si>
  <si>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</si>
  <si>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</si>
  <si>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</si>
  <si>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</si>
  <si>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</si>
  <si>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</si>
  <si>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</si>
  <si>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</si>
  <si>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</si>
  <si>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</si>
  <si>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</si>
  <si>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</si>
  <si>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</si>
  <si>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</si>
  <si>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</si>
  <si>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</si>
  <si>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</si>
  <si>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</si>
  <si>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</si>
  <si>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</si>
  <si>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</si>
  <si>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</si>
  <si>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</si>
  <si>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</si>
  <si>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</si>
  <si>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</si>
  <si>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</si>
  <si>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</si>
  <si>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</si>
  <si>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</si>
  <si>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</si>
  <si>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</si>
  <si>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</si>
  <si>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</si>
  <si>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</si>
  <si>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</si>
  <si>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</si>
  <si>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</si>
  <si>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</si>
  <si>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</si>
  <si>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</si>
  <si>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</si>
  <si>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</si>
  <si>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</si>
  <si>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</si>
  <si>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</si>
  <si>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</si>
  <si>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</si>
  <si>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</si>
  <si>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</si>
  <si>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</si>
  <si>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</si>
  <si>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</si>
  <si>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</si>
  <si>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</si>
  <si>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</si>
  <si>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</si>
  <si>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</si>
  <si>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</si>
  <si>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</si>
  <si>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</si>
  <si>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</si>
  <si>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</si>
  <si>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</si>
  <si>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</si>
  <si>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</si>
  <si>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</si>
  <si>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</si>
  <si>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</si>
  <si>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</si>
  <si>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</si>
  <si>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</si>
  <si>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</si>
  <si>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</si>
  <si>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</si>
  <si>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</si>
  <si>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</si>
  <si>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</si>
  <si>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</si>
  <si>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</si>
  <si>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</si>
  <si>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</si>
  <si>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</si>
  <si>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</si>
  <si>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</si>
  <si>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</si>
  <si>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</si>
  <si>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</si>
  <si>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</si>
  <si>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</si>
  <si>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</si>
  <si>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</si>
  <si>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</si>
  <si>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</si>
  <si>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</si>
  <si>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</si>
  <si>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</si>
  <si>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</si>
  <si>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</si>
  <si>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</si>
  <si>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</si>
  <si>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</si>
  <si>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</si>
  <si>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</si>
  <si>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</si>
  <si>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</si>
  <si>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</si>
  <si>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</si>
  <si>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</si>
  <si>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</si>
  <si>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</si>
  <si>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</si>
  <si>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</si>
  <si>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</si>
  <si>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</si>
  <si>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</si>
  <si>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</si>
  <si>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</si>
  <si>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</si>
  <si>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</si>
  <si>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</si>
  <si>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</si>
  <si>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</si>
  <si>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</si>
  <si>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</si>
  <si>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</si>
  <si>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</si>
  <si>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</si>
  <si>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</si>
  <si>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</si>
  <si>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</si>
  <si>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</si>
  <si>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</si>
  <si>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</si>
  <si>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</si>
  <si>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</si>
  <si>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</si>
  <si>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</si>
  <si>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</si>
  <si>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</si>
  <si>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</si>
  <si>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</si>
  <si>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</si>
  <si>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</si>
  <si>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</si>
  <si>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</si>
  <si>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</si>
  <si>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</si>
  <si>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</si>
  <si>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</si>
  <si>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</si>
  <si>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</si>
  <si>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</si>
  <si>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</si>
  <si>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</si>
  <si>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</si>
  <si>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</si>
  <si>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</si>
  <si>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</si>
  <si>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</si>
  <si>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</si>
  <si>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</si>
  <si>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</si>
  <si>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</si>
  <si>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</si>
  <si>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</si>
  <si>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</si>
  <si>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</si>
  <si>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</si>
  <si>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</si>
  <si>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</si>
  <si>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</si>
  <si>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</si>
  <si>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</si>
  <si>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</si>
  <si>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</si>
  <si>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</si>
  <si>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</si>
  <si>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</si>
  <si>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</si>
  <si>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</si>
  <si>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</si>
  <si>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</si>
  <si>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</si>
  <si>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</si>
  <si>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</si>
  <si>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</si>
  <si>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</si>
  <si>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</si>
  <si>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</si>
  <si>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</si>
  <si>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</si>
  <si>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</si>
  <si>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</si>
  <si>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</si>
  <si>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</si>
  <si>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</si>
  <si>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</si>
  <si>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</si>
  <si>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</si>
  <si>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</si>
  <si>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</si>
  <si>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</si>
  <si>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</si>
  <si>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</si>
  <si>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</si>
  <si>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</si>
  <si>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</si>
  <si>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</si>
  <si>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</si>
  <si>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</si>
  <si>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</si>
  <si>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</si>
  <si>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</si>
  <si>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</si>
  <si>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</si>
  <si>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</si>
  <si>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</si>
  <si>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</si>
  <si>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</si>
  <si>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</si>
  <si>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</si>
  <si>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</si>
  <si>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</si>
  <si>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</si>
  <si>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</si>
  <si>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</si>
  <si>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</si>
  <si>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</si>
  <si>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</si>
  <si>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</si>
  <si>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</si>
  <si>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</si>
  <si>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</si>
  <si>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</si>
  <si>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</si>
  <si>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</si>
  <si>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</si>
  <si>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</si>
  <si>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</si>
  <si>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</si>
  <si>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</si>
  <si>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</si>
  <si>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</si>
  <si>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</si>
  <si>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</si>
  <si>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</si>
  <si>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</si>
  <si>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</si>
  <si>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</si>
  <si>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</si>
  <si>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</si>
  <si>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</si>
  <si>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</si>
  <si>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</si>
  <si>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</si>
  <si>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</si>
  <si>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</si>
  <si>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</si>
  <si>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</si>
  <si>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</si>
  <si>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</si>
  <si>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</si>
  <si>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</si>
  <si>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</si>
  <si>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</si>
  <si>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</si>
  <si>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</si>
  <si>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</si>
  <si>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</si>
  <si>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</si>
  <si>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</si>
  <si>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</si>
  <si>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</si>
  <si>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</si>
  <si>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</si>
  <si>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</si>
  <si>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</si>
  <si>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</si>
  <si>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</si>
  <si>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</si>
  <si>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</si>
  <si>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</si>
  <si>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</si>
  <si>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</si>
  <si>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</si>
  <si>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</si>
  <si>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</si>
  <si>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</si>
  <si>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</si>
  <si>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</si>
  <si>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</si>
  <si>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</si>
  <si>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</si>
  <si>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</si>
  <si>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</si>
  <si>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</si>
  <si>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</si>
  <si>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</si>
  <si>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</si>
  <si>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</si>
  <si>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</si>
  <si>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</si>
  <si>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</si>
  <si>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</si>
  <si>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</si>
  <si>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</si>
  <si>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</si>
  <si>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</si>
  <si>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</si>
  <si>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</si>
  <si>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</si>
  <si>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</si>
  <si>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</si>
  <si>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</si>
  <si>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</si>
  <si>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</si>
  <si>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</si>
  <si>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</si>
  <si>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</si>
  <si>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</si>
  <si>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</si>
  <si>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</si>
  <si>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</si>
  <si>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</si>
  <si>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</si>
  <si>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</si>
  <si>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</si>
  <si>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</si>
  <si>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</si>
  <si>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</si>
  <si>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</si>
  <si>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</si>
  <si>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</si>
  <si>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</si>
  <si>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</si>
  <si>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</si>
  <si>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</si>
  <si>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</si>
  <si>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</si>
  <si>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</si>
  <si>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</si>
  <si>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</si>
  <si>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</si>
  <si>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</si>
  <si>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</si>
  <si>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</si>
  <si>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</si>
  <si>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</si>
  <si>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</si>
  <si>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</si>
  <si>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</si>
  <si>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</si>
  <si>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</si>
  <si>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</si>
  <si>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</si>
  <si>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</si>
  <si>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</si>
  <si>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</si>
  <si>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</si>
  <si>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</si>
  <si>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</si>
  <si>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</si>
  <si>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</si>
  <si>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</si>
  <si>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</si>
  <si>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</si>
  <si>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</si>
  <si>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</si>
  <si>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</si>
  <si>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</si>
  <si>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</si>
  <si>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</si>
  <si>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</si>
  <si>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</si>
  <si>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</si>
  <si>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</si>
  <si>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</si>
  <si>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</si>
  <si>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</si>
  <si>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</si>
  <si>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</si>
  <si>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</si>
  <si>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</si>
  <si>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</si>
  <si>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</si>
  <si>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</si>
  <si>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</si>
  <si>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</si>
  <si>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</si>
  <si>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</si>
  <si>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</si>
  <si>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</si>
  <si>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</si>
  <si>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</si>
  <si>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</si>
  <si>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</si>
  <si>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</si>
  <si>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</si>
  <si>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</si>
  <si>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</si>
  <si>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</si>
  <si>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</si>
  <si>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</si>
  <si>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</si>
  <si>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</si>
  <si>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</si>
  <si>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</si>
  <si>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</si>
  <si>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</si>
  <si>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</si>
  <si>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</si>
  <si>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</si>
  <si>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</si>
  <si>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</si>
  <si>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</si>
  <si>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</si>
  <si>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</si>
  <si>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</si>
  <si>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</si>
  <si>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</si>
  <si>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</si>
  <si>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</si>
  <si>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</si>
  <si>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</si>
  <si>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</si>
  <si>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</si>
  <si>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</si>
  <si>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</si>
  <si>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</si>
  <si>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</si>
  <si>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</si>
  <si>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</si>
  <si>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</si>
  <si>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</si>
  <si>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</si>
  <si>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</si>
  <si>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</si>
  <si>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</si>
  <si>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</si>
  <si>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</si>
  <si>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</si>
  <si>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</si>
  <si>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</si>
  <si>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</si>
  <si>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</si>
  <si>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</si>
  <si>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</si>
  <si>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</si>
  <si>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</si>
  <si>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</si>
  <si>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</si>
  <si>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</si>
  <si>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</si>
  <si>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</si>
  <si>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</si>
  <si>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</si>
  <si>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</si>
  <si>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</si>
  <si>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</si>
  <si>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</si>
  <si>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</si>
  <si>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</si>
  <si>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</si>
  <si>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</si>
  <si>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</si>
  <si>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</si>
  <si>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</si>
  <si>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</si>
  <si>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</si>
  <si>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</si>
  <si>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</si>
  <si>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</si>
  <si>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</si>
  <si>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</si>
  <si>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</si>
  <si>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</si>
  <si>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</si>
  <si>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</si>
  <si>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</si>
  <si>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</si>
  <si>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</si>
  <si>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</si>
  <si>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</si>
  <si>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</si>
  <si>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</si>
  <si>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</si>
  <si>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</si>
  <si>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</si>
  <si>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</si>
  <si>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</si>
  <si>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</si>
  <si>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</si>
  <si>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</si>
  <si>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</si>
  <si>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</si>
  <si>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</si>
  <si>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</si>
  <si>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</si>
  <si>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</si>
  <si>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</si>
  <si>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</si>
  <si>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</si>
  <si>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</si>
  <si>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</si>
  <si>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</si>
  <si>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</si>
  <si>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</si>
  <si>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</si>
  <si>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</si>
  <si>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</si>
  <si>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</si>
  <si>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</si>
  <si>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</si>
  <si>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</si>
  <si>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</si>
  <si>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</si>
  <si>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</si>
  <si>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</si>
  <si>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</si>
  <si>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</si>
  <si>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</si>
  <si>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</si>
  <si>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</si>
  <si>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</si>
  <si>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</si>
  <si>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</si>
  <si>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</si>
  <si>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</si>
  <si>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</si>
  <si>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</si>
  <si>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</si>
  <si>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</si>
  <si>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</si>
  <si>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</si>
  <si>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</si>
  <si>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</si>
  <si>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</si>
  <si>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</si>
  <si>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</si>
  <si>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</si>
  <si>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</si>
  <si>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</si>
  <si>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</si>
  <si>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</si>
  <si>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</si>
  <si>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</si>
  <si>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</si>
  <si>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</si>
  <si>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</si>
  <si>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</si>
  <si>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</si>
  <si>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</si>
  <si>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</si>
  <si>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</si>
  <si>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</si>
  <si>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</si>
  <si>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</si>
  <si>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</si>
  <si>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</si>
  <si>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</si>
  <si>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</si>
  <si>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</si>
  <si>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</si>
  <si>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</si>
  <si>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</si>
  <si>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</si>
  <si>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</si>
  <si>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</si>
  <si>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</si>
  <si>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</si>
  <si>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</si>
  <si>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</si>
  <si>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</si>
  <si>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</si>
  <si>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</si>
  <si>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</si>
  <si>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</si>
  <si>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</si>
  <si>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</si>
  <si>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</si>
  <si>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</si>
  <si>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</si>
  <si>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</si>
  <si>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</si>
  <si>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</si>
  <si>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</si>
  <si>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</si>
  <si>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</si>
  <si>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</si>
  <si>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</si>
  <si>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</si>
  <si>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</si>
  <si>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</si>
  <si>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</si>
  <si>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</si>
  <si>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</si>
  <si>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</si>
  <si>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</si>
  <si>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</si>
  <si>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</si>
  <si>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</si>
  <si>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</si>
  <si>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</si>
  <si>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</si>
  <si>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</si>
  <si>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</si>
  <si>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</si>
  <si>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</si>
  <si>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</si>
  <si>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</si>
  <si>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</si>
  <si>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</si>
  <si>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</si>
  <si>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</si>
  <si>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</si>
  <si>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</si>
  <si>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</si>
  <si>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</si>
  <si>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</si>
  <si>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</si>
  <si>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</si>
  <si>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</si>
  <si>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</si>
  <si>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</si>
  <si>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</si>
  <si>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</si>
  <si>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</si>
  <si>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</si>
  <si>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</si>
  <si>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</si>
  <si>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</si>
  <si>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</si>
  <si>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</si>
  <si>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</si>
  <si>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</si>
  <si>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</si>
  <si>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</si>
  <si>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</si>
  <si>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</si>
  <si>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</si>
  <si>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</si>
  <si>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</si>
  <si>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</si>
  <si>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</si>
  <si>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</si>
  <si>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</si>
  <si>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</si>
  <si>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</si>
  <si>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</si>
  <si>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</si>
  <si>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</si>
  <si>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</si>
  <si>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</si>
  <si>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</si>
  <si>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</si>
  <si>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</si>
  <si>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</si>
  <si>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</si>
  <si>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</si>
  <si>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</si>
  <si>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</si>
  <si>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</si>
  <si>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</si>
  <si>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</si>
  <si>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</si>
  <si>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</si>
  <si>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</si>
  <si>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</si>
  <si>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</si>
  <si>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</si>
  <si>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</si>
  <si>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</si>
  <si>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</si>
  <si>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</si>
  <si>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</si>
  <si>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</si>
  <si>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</si>
  <si>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</si>
  <si>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</si>
  <si>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</si>
  <si>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</si>
  <si>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</si>
  <si>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</si>
  <si>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</si>
  <si>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</si>
  <si>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</si>
  <si>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</si>
  <si>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</si>
  <si>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</si>
  <si>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</si>
  <si>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</si>
  <si>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</si>
  <si>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</si>
  <si>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</si>
  <si>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</si>
  <si>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</si>
  <si>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</si>
  <si>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</si>
  <si>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</si>
  <si>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</si>
  <si>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</si>
  <si>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</si>
  <si>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</si>
  <si>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</si>
  <si>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</si>
  <si>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</si>
  <si>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</si>
  <si>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</si>
  <si>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</si>
  <si>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</si>
  <si>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</si>
  <si>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</si>
  <si>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</si>
  <si>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</si>
  <si>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</si>
  <si>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</si>
  <si>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</si>
  <si>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</si>
  <si>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</si>
  <si>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</si>
  <si>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</si>
  <si>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</si>
  <si>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</si>
  <si>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</si>
  <si>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</si>
  <si>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</si>
  <si>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</si>
  <si>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</si>
  <si>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</si>
  <si>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</si>
  <si>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</si>
  <si>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</si>
  <si>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</si>
  <si>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</si>
  <si>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</si>
  <si>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</si>
  <si>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</si>
  <si>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</si>
  <si>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</si>
  <si>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</si>
  <si>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</si>
  <si>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</si>
  <si>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</si>
  <si>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</si>
  <si>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</si>
  <si>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</si>
  <si>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</si>
  <si>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</si>
  <si>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</si>
  <si>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</si>
  <si>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</si>
  <si>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</si>
  <si>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</si>
  <si>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</si>
  <si>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</si>
  <si>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</si>
  <si>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</si>
  <si>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</si>
  <si>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</si>
  <si>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</si>
  <si>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</si>
  <si>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</si>
  <si>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</si>
  <si>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</si>
  <si>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</si>
  <si>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</si>
  <si>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</si>
  <si>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</si>
  <si>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</si>
  <si>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</si>
  <si>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</si>
  <si>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</si>
  <si>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</si>
  <si>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</si>
  <si>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</si>
  <si>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</si>
  <si>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</si>
  <si>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</si>
  <si>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</si>
  <si>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</si>
  <si>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</si>
  <si>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</si>
  <si>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</si>
  <si>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</si>
  <si>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</si>
  <si>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</si>
  <si>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</si>
  <si>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</si>
  <si>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</si>
  <si>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</si>
  <si>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</si>
  <si>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</si>
  <si>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</si>
  <si>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</si>
  <si>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</si>
  <si>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</si>
  <si>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</si>
  <si>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</si>
  <si>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</si>
  <si>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</si>
  <si>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</si>
  <si>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</si>
  <si>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</si>
  <si>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</si>
  <si>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</si>
  <si>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</si>
  <si>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</si>
  <si>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</si>
  <si>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</si>
  <si>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</si>
  <si>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</si>
  <si>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</si>
  <si>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</si>
  <si>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</si>
  <si>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</si>
  <si>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</si>
  <si>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</si>
  <si>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</si>
  <si>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</si>
  <si>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</si>
  <si>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</si>
  <si>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</si>
  <si>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</si>
  <si>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</si>
  <si>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</si>
  <si>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</si>
  <si>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</si>
  <si>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</si>
  <si>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</si>
  <si>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</si>
  <si>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</si>
  <si>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</si>
  <si>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</si>
  <si>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</si>
  <si>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</si>
  <si>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</si>
  <si>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</si>
  <si>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</si>
  <si>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</si>
  <si>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</si>
  <si>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</si>
  <si>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</si>
  <si>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</si>
  <si>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</si>
  <si>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</si>
  <si>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</si>
  <si>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</si>
  <si>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</si>
  <si>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</si>
  <si>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</si>
  <si>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</si>
  <si>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</si>
  <si>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</si>
  <si>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</si>
  <si>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</si>
  <si>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</si>
  <si>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</si>
  <si>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</si>
  <si>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</si>
  <si>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</si>
  <si>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</si>
  <si>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</si>
  <si>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</si>
  <si>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</si>
  <si>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</si>
  <si>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</si>
  <si>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</si>
  <si>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</si>
  <si>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</si>
  <si>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</si>
  <si>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</si>
  <si>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</si>
  <si>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</si>
  <si>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</si>
  <si>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</si>
  <si>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</si>
  <si>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</si>
  <si>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</si>
  <si>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</si>
  <si>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</si>
  <si>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</si>
  <si>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</si>
  <si>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</si>
  <si>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</si>
  <si>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</si>
  <si>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</si>
  <si>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</si>
  <si>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</si>
  <si>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</si>
  <si>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</si>
  <si>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</si>
  <si>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</si>
  <si>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</si>
  <si>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</si>
  <si>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</si>
  <si>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</si>
  <si>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</si>
  <si>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</si>
  <si>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</si>
  <si>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</si>
  <si>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</si>
  <si>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</si>
  <si>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</si>
  <si>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</si>
  <si>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</si>
  <si>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</si>
  <si>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</si>
  <si>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</si>
  <si>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</si>
  <si>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</si>
  <si>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</si>
  <si>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</si>
  <si>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</si>
  <si>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</si>
  <si>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</si>
  <si>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</si>
  <si>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</si>
  <si>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</si>
  <si>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</si>
  <si>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</si>
  <si>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</si>
  <si>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</si>
  <si>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</si>
  <si>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</si>
  <si>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</si>
  <si>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</si>
  <si>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</si>
  <si>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</si>
  <si>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</si>
  <si>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</si>
  <si>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</si>
  <si>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</si>
  <si>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</si>
  <si>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</si>
  <si>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</si>
  <si>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</si>
  <si>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</si>
  <si>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</si>
  <si>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</si>
  <si>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</si>
  <si>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</si>
  <si>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</si>
  <si>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</si>
  <si>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</si>
  <si>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</si>
  <si>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</si>
  <si>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</si>
  <si>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</si>
  <si>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</si>
  <si>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</si>
  <si>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</si>
  <si>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</si>
  <si>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</si>
  <si>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</si>
  <si>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</si>
  <si>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</si>
  <si>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</si>
  <si>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</si>
  <si>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</si>
  <si>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</si>
  <si>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</si>
  <si>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</si>
  <si>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</si>
  <si>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</si>
  <si>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</si>
  <si>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</si>
  <si>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</si>
  <si>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</si>
  <si>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</si>
  <si>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</si>
  <si>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</si>
  <si>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</si>
  <si>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</si>
  <si>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</si>
  <si>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</si>
  <si>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</si>
  <si>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</si>
  <si>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</si>
  <si>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</si>
  <si>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</si>
  <si>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</si>
  <si>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</si>
  <si>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</si>
  <si>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</si>
  <si>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</si>
  <si>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</si>
  <si>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</si>
  <si>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</si>
  <si>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</si>
  <si>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</si>
  <si>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</si>
  <si>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</si>
  <si>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</si>
  <si>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</si>
  <si>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</si>
  <si>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</si>
  <si>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</si>
  <si>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</si>
  <si>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</si>
  <si>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</si>
  <si>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</si>
  <si>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</si>
  <si>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</si>
  <si>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</si>
  <si>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</si>
  <si>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</si>
  <si>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</si>
  <si>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</si>
  <si>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</si>
  <si>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</si>
  <si>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</si>
  <si>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</si>
  <si>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</si>
  <si>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</si>
  <si>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</si>
  <si>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</si>
  <si>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</si>
  <si>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</si>
  <si>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</si>
  <si>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</si>
  <si>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</si>
  <si>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</si>
  <si>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</si>
  <si>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</si>
  <si>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</si>
  <si>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</si>
  <si>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</si>
  <si>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</si>
  <si>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</si>
  <si>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</si>
  <si>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</si>
  <si>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</si>
  <si>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</si>
  <si>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</si>
  <si>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</si>
  <si>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</si>
  <si>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</si>
  <si>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</si>
  <si>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</si>
  <si>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</si>
  <si>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</si>
  <si>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</si>
  <si>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</si>
  <si>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</si>
  <si>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</si>
  <si>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</si>
  <si>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</si>
  <si>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</si>
  <si>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</si>
  <si>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</si>
  <si>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</si>
  <si>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</si>
  <si>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</si>
  <si>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</si>
  <si>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</si>
  <si>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</si>
  <si>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</si>
  <si>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</si>
  <si>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</si>
  <si>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</si>
  <si>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</si>
  <si>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</si>
  <si>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</si>
  <si>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</si>
  <si>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</si>
  <si>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</si>
  <si>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</si>
  <si>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</si>
  <si>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</si>
  <si>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</si>
  <si>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</si>
  <si>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</si>
  <si>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</si>
  <si>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</si>
  <si>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</si>
  <si>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</si>
  <si>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</si>
  <si>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</si>
  <si>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</si>
  <si>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</si>
  <si>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</si>
  <si>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</si>
  <si>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</si>
  <si>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</si>
  <si>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</si>
  <si>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</si>
  <si>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</si>
  <si>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</si>
  <si>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</si>
  <si>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</si>
  <si>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</si>
  <si>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</si>
  <si>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</si>
  <si>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</si>
  <si>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</si>
  <si>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</si>
  <si>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</si>
  <si>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</si>
  <si>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</si>
  <si>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</si>
  <si>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</si>
  <si>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</si>
  <si>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</si>
  <si>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</si>
  <si>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</si>
  <si>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</si>
  <si>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</si>
  <si>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</si>
  <si>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</si>
  <si>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</si>
  <si>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</si>
  <si>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</si>
  <si>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</si>
  <si>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</si>
  <si>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</si>
  <si>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</si>
  <si>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</si>
  <si>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</si>
  <si>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</si>
  <si>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</si>
  <si>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</si>
  <si>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</si>
  <si>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</si>
  <si>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</si>
  <si>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</si>
  <si>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</si>
  <si>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</si>
  <si>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</si>
  <si>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</si>
  <si>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</si>
  <si>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</si>
  <si>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</si>
  <si>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</si>
  <si>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</si>
  <si>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</si>
  <si>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</si>
  <si>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</si>
  <si>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</si>
  <si>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</si>
  <si>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</si>
  <si>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</si>
  <si>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</si>
  <si>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</si>
  <si>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</si>
  <si>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</si>
  <si>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</si>
  <si>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</si>
  <si>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</si>
  <si>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</si>
  <si>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</si>
  <si>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</si>
  <si>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</si>
  <si>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</si>
  <si>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</si>
  <si>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</si>
  <si>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</si>
  <si>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</si>
  <si>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</si>
  <si>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</si>
  <si>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</si>
  <si>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</si>
  <si>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</si>
  <si>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</si>
  <si>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</si>
  <si>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</si>
  <si>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</si>
  <si>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</si>
  <si>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</si>
  <si>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</si>
  <si>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</si>
  <si>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</si>
  <si>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</si>
  <si>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</si>
  <si>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</si>
  <si>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</si>
  <si>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</si>
  <si>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</si>
  <si>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</si>
  <si>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</si>
  <si>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</si>
  <si>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</si>
  <si>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</si>
  <si>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</si>
  <si>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</si>
  <si>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</si>
  <si>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</si>
  <si>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</si>
  <si>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</si>
  <si>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</si>
  <si>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</si>
  <si>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</si>
  <si>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</si>
  <si>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</si>
  <si>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</si>
  <si>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</si>
  <si>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</si>
  <si>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</si>
  <si>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</si>
  <si>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</si>
  <si>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</si>
  <si>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</si>
  <si>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</si>
  <si>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</si>
  <si>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</si>
  <si>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</si>
  <si>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</si>
  <si>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</si>
  <si>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</si>
  <si>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</si>
  <si>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</si>
  <si>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</si>
  <si>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</si>
  <si>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</si>
  <si>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</si>
  <si>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</si>
  <si>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</si>
  <si>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</si>
  <si>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</si>
  <si>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</si>
  <si>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</si>
  <si>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</si>
  <si>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</si>
  <si>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</si>
  <si>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</si>
  <si>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</si>
  <si>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</si>
  <si>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</si>
  <si>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</si>
  <si>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</si>
  <si>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</si>
  <si>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</si>
  <si>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</si>
  <si>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</si>
  <si>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</si>
  <si>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</si>
  <si>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</si>
  <si>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</si>
  <si>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</si>
  <si>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</si>
  <si>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</si>
  <si>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</si>
  <si>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</si>
  <si>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</si>
  <si>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</si>
  <si>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</si>
  <si>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</si>
  <si>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</si>
  <si>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</si>
  <si>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</si>
  <si>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</si>
  <si>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</si>
  <si>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</si>
  <si>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</si>
  <si>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</si>
  <si>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</si>
  <si>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</si>
  <si>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</si>
  <si>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</si>
  <si>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</si>
  <si>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</si>
  <si>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</si>
  <si>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</si>
  <si>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</si>
  <si>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</si>
  <si>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</si>
  <si>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</si>
  <si>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</si>
  <si>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</si>
  <si>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</si>
  <si>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</si>
  <si>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</si>
  <si>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</si>
  <si>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</si>
  <si>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</si>
  <si>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</si>
  <si>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</si>
  <si>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</si>
  <si>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</si>
  <si>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</si>
  <si>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</si>
  <si>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</si>
  <si>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</si>
  <si>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</si>
  <si>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</si>
  <si>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</si>
  <si>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</si>
  <si>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</si>
  <si>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</si>
  <si>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</si>
  <si>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</si>
  <si>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</si>
  <si>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</si>
  <si>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</si>
  <si>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</si>
  <si>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</si>
  <si>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</si>
  <si>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</si>
  <si>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</si>
  <si>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</si>
  <si>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</si>
  <si>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</si>
  <si>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</si>
  <si>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</si>
  <si>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</si>
  <si>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</si>
  <si>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</si>
  <si>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</si>
  <si>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</si>
  <si>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</si>
  <si>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</si>
  <si>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</si>
  <si>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</si>
  <si>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</si>
  <si>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</si>
  <si>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</si>
  <si>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</si>
  <si>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</si>
  <si>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</si>
  <si>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</si>
  <si>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</si>
  <si>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</si>
  <si>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</si>
  <si>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</si>
  <si>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</si>
  <si>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</si>
  <si>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</si>
  <si>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</si>
  <si>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</si>
  <si>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</si>
  <si>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</si>
  <si>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</si>
  <si>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</si>
  <si>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</si>
  <si>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</si>
  <si>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</si>
  <si>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</si>
  <si>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</si>
  <si>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</si>
  <si>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</si>
  <si>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</si>
  <si>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</si>
  <si>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</si>
  <si>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</si>
  <si>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</si>
  <si>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</si>
  <si>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</si>
  <si>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</si>
  <si>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</si>
  <si>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</si>
  <si>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</si>
  <si>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</si>
  <si>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</si>
  <si>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</si>
  <si>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</si>
  <si>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</si>
  <si>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</si>
  <si>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</si>
  <si>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</si>
  <si>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</si>
  <si>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</si>
  <si>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</si>
  <si>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</si>
  <si>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</si>
  <si>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</si>
  <si>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</si>
  <si>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</si>
  <si>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</si>
  <si>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</si>
  <si>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</si>
  <si>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</si>
  <si>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</si>
  <si>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</si>
  <si>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</si>
  <si>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</si>
  <si>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</si>
  <si>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</si>
  <si>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</si>
  <si>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</si>
  <si>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</si>
  <si>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</si>
  <si>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</si>
  <si>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</si>
  <si>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</si>
  <si>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</si>
  <si>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</si>
  <si>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</si>
  <si>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</si>
  <si>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</si>
  <si>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</si>
  <si>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</si>
  <si>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</si>
  <si>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</si>
  <si>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</si>
  <si>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</si>
  <si>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</si>
  <si>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</si>
  <si>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</si>
  <si>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</si>
  <si>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</si>
  <si>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</si>
  <si>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</si>
  <si>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</si>
  <si>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</si>
  <si>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</si>
  <si>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</si>
  <si>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</si>
  <si>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</si>
  <si>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</si>
  <si>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</si>
  <si>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</si>
  <si>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</si>
  <si>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</si>
  <si>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</si>
  <si>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</si>
  <si>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</si>
  <si>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</si>
  <si>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</si>
  <si>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</si>
  <si>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</si>
  <si>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</si>
  <si>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</si>
  <si>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</si>
  <si>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</si>
  <si>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</si>
  <si>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</si>
  <si>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</si>
  <si>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</si>
  <si>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</si>
  <si>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</si>
  <si>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</si>
  <si>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</si>
  <si>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</si>
  <si>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</si>
  <si>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</si>
  <si>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</si>
  <si>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</si>
  <si>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</si>
  <si>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</si>
  <si>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</si>
  <si>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</si>
  <si>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</si>
  <si>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</si>
  <si>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</si>
  <si>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</si>
  <si>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</si>
  <si>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</si>
  <si>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</si>
  <si>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</si>
  <si>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</si>
  <si>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</si>
  <si>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</si>
  <si>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</si>
  <si>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</si>
  <si>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</si>
  <si>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</si>
  <si>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</si>
  <si>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</si>
  <si>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</si>
  <si>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</si>
  <si>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</si>
  <si>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</si>
  <si>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</si>
  <si>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</si>
  <si>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</si>
  <si>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</si>
  <si>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</si>
  <si>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</si>
  <si>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</si>
  <si>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</si>
  <si>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</si>
  <si>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</si>
  <si>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</si>
  <si>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</si>
  <si>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</si>
  <si>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</si>
  <si>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</si>
  <si>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</si>
  <si>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</si>
  <si>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</si>
  <si>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</si>
  <si>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</si>
  <si>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</si>
  <si>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</si>
  <si>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</si>
  <si>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</si>
  <si>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</si>
  <si>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</si>
  <si>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</si>
  <si>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</si>
  <si>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</si>
  <si>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</si>
  <si>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</si>
  <si>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</si>
  <si>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</si>
  <si>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</si>
  <si>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</si>
  <si>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</si>
  <si>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</si>
  <si>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</si>
  <si>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</si>
  <si>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</si>
  <si>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</si>
  <si>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</si>
  <si>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</si>
  <si>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</si>
  <si>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</si>
  <si>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</si>
  <si>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</si>
  <si>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</si>
  <si>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</si>
  <si>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</si>
  <si>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</si>
  <si>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</si>
  <si>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</si>
  <si>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</si>
  <si>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</si>
  <si>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</si>
  <si>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</si>
  <si>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</si>
  <si>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</si>
  <si>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</si>
  <si>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</si>
  <si>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</si>
  <si>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</si>
  <si>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</si>
  <si>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</si>
  <si>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</si>
  <si>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</si>
  <si>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</si>
  <si>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</si>
  <si>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</si>
  <si>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</si>
  <si>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</si>
  <si>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</si>
  <si>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</si>
  <si>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</si>
  <si>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</si>
  <si>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</si>
  <si>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</si>
  <si>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</si>
  <si>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</si>
  <si>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</si>
  <si>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</si>
  <si>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</si>
  <si>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</si>
  <si>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</si>
  <si>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</si>
  <si>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</si>
  <si>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</si>
  <si>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</si>
  <si>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</si>
  <si>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</si>
  <si>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</si>
  <si>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</si>
  <si>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</si>
  <si>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</si>
  <si>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</si>
  <si>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</si>
  <si>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</si>
  <si>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</si>
  <si>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</si>
  <si>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</si>
  <si>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</si>
  <si>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</si>
  <si>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</si>
  <si>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</si>
  <si>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</si>
  <si>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</si>
  <si>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</si>
  <si>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</si>
  <si>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</si>
  <si>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</si>
  <si>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</si>
  <si>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</si>
  <si>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</si>
  <si>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</si>
  <si>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</si>
  <si>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</si>
  <si>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</si>
  <si>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</si>
  <si>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</si>
  <si>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</si>
  <si>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</si>
  <si>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</si>
  <si>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</si>
  <si>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</si>
  <si>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</si>
  <si>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</si>
  <si>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</si>
  <si>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</si>
  <si>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</si>
  <si>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</si>
  <si>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</si>
  <si>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</si>
  <si>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</si>
  <si>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</si>
  <si>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</si>
  <si>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</si>
  <si>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</si>
  <si>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</si>
  <si>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</si>
  <si>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</si>
  <si>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</si>
  <si>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</si>
  <si>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</si>
  <si>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</si>
  <si>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</si>
  <si>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</si>
  <si>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</si>
  <si>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</si>
  <si>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</si>
  <si>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</si>
  <si>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</si>
  <si>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</si>
  <si>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</si>
  <si>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</si>
  <si>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</si>
  <si>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</si>
  <si>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</si>
  <si>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</si>
  <si>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</si>
  <si>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</si>
  <si>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</si>
  <si>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</si>
  <si>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</si>
  <si>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</si>
  <si>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</si>
  <si>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</si>
  <si>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</si>
  <si>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</si>
  <si>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</si>
  <si>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</si>
  <si>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</si>
  <si>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</si>
  <si>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</si>
  <si>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</si>
  <si>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</si>
  <si>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</si>
  <si>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</si>
  <si>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</si>
  <si>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</si>
  <si>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</si>
  <si>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</si>
  <si>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</si>
  <si>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</si>
  <si>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</si>
  <si>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</si>
  <si>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</si>
  <si>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</si>
  <si>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</si>
  <si>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</si>
  <si>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</si>
  <si>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</si>
  <si>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</si>
  <si>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</si>
  <si>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</si>
  <si>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</si>
  <si>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</si>
  <si>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</si>
  <si>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</si>
  <si>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</si>
  <si>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</si>
  <si>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</si>
  <si>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</si>
  <si>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</si>
  <si>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</si>
  <si>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</si>
  <si>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</si>
  <si>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</si>
  <si>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</si>
  <si>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</si>
  <si>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</si>
  <si>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</si>
  <si>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</si>
  <si>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</si>
  <si>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</si>
  <si>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</si>
  <si>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</si>
  <si>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</si>
  <si>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</si>
  <si>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</si>
  <si>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</si>
  <si>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</si>
  <si>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</si>
  <si>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</si>
  <si>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</si>
  <si>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</si>
  <si>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</si>
  <si>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</si>
  <si>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</si>
  <si>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</si>
  <si>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</si>
  <si>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</si>
  <si>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</si>
  <si>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</si>
  <si>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</si>
  <si>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</si>
  <si>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</si>
  <si>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</si>
  <si>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</si>
  <si>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</si>
  <si>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</si>
  <si>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</si>
  <si>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</si>
  <si>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</si>
  <si>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</si>
  <si>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</si>
  <si>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</si>
  <si>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</si>
  <si>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</si>
  <si>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</si>
  <si>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</si>
  <si>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</si>
  <si>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</si>
  <si>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</si>
  <si>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</si>
  <si>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</si>
  <si>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</si>
  <si>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</si>
  <si>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</si>
  <si>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</si>
  <si>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</si>
  <si>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</si>
  <si>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</si>
  <si>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</si>
  <si>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</si>
  <si>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</si>
  <si>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</si>
  <si>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</si>
  <si>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</si>
  <si>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</si>
  <si>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</si>
  <si>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</si>
  <si>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</si>
  <si>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</si>
  <si>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</si>
  <si>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</si>
  <si>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</si>
  <si>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</si>
  <si>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</si>
  <si>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</si>
  <si>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</si>
  <si>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</si>
  <si>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</si>
  <si>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</si>
  <si>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</si>
  <si>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</si>
  <si>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</si>
  <si>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</si>
  <si>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</si>
  <si>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</si>
  <si>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</si>
  <si>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</si>
  <si>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</si>
  <si>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</si>
  <si>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</si>
  <si>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</si>
  <si>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</si>
  <si>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</si>
  <si>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</si>
  <si>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</si>
  <si>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</si>
  <si>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</si>
  <si>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</si>
  <si>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</si>
  <si>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</si>
  <si>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</si>
  <si>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</si>
  <si>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</si>
  <si>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</si>
  <si>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</si>
  <si>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</si>
  <si>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</si>
  <si>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</si>
  <si>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</si>
  <si>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</si>
  <si>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</si>
  <si>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</si>
  <si>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</si>
  <si>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</si>
  <si>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</si>
  <si>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</si>
  <si>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</si>
  <si>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</si>
  <si>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</si>
  <si>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</si>
  <si>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</si>
  <si>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</si>
  <si>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</si>
  <si>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</si>
  <si>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</si>
  <si>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</si>
  <si>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</si>
  <si>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</si>
  <si>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</si>
  <si>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</si>
  <si>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</si>
  <si>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</si>
  <si>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</si>
  <si>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</si>
  <si>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</si>
  <si>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</si>
  <si>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</si>
  <si>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</si>
  <si>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</si>
  <si>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</si>
  <si>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</si>
  <si>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</si>
  <si>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</si>
  <si>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</si>
  <si>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</si>
  <si>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</si>
  <si>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</si>
  <si>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</si>
  <si>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</si>
  <si>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</si>
  <si>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</si>
  <si>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</si>
  <si>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</si>
  <si>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</si>
  <si>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</si>
  <si>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</si>
  <si>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</si>
  <si>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</si>
  <si>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</si>
  <si>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</si>
  <si>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</si>
  <si>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</si>
  <si>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</si>
  <si>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</si>
  <si>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</si>
  <si>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</si>
  <si>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</si>
  <si>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</si>
  <si>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</si>
  <si>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</si>
  <si>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</si>
  <si>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</si>
  <si>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</si>
  <si>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</si>
  <si>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</si>
  <si>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</si>
  <si>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</si>
  <si>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</si>
  <si>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</si>
  <si>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</si>
  <si>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</si>
  <si>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</si>
  <si>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</si>
  <si>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</si>
  <si>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</si>
  <si>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</si>
  <si>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</si>
  <si>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</si>
  <si>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</si>
  <si>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</si>
  <si>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</si>
  <si>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</si>
  <si>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</si>
  <si>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</si>
  <si>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</si>
  <si>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</si>
  <si>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</si>
  <si>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</si>
  <si>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</si>
  <si>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</si>
  <si>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</si>
  <si>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</si>
  <si>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</si>
  <si>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</si>
  <si>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</si>
  <si>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</si>
  <si>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</si>
  <si>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</si>
  <si>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</si>
  <si>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</si>
  <si>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</si>
  <si>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</si>
  <si>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</si>
  <si>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</si>
  <si>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</si>
  <si>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</si>
  <si>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</si>
  <si>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</si>
  <si>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</si>
  <si>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</si>
  <si>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</si>
  <si>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</si>
  <si>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</si>
  <si>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</si>
  <si>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</si>
  <si>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</si>
  <si>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</si>
  <si>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</si>
  <si>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</si>
  <si>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</si>
  <si>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</si>
  <si>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</si>
  <si>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</si>
  <si>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</si>
  <si>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</si>
  <si>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</si>
  <si>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</si>
  <si>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</si>
  <si>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</si>
  <si>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</si>
  <si>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</si>
  <si>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</si>
  <si>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</si>
  <si>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</si>
  <si>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</si>
  <si>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</si>
  <si>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</si>
  <si>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</si>
  <si>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</si>
  <si>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</si>
  <si>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</si>
  <si>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</si>
  <si>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</si>
  <si>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</si>
  <si>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</si>
  <si>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</si>
  <si>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</si>
  <si>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</si>
  <si>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</si>
  <si>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</si>
  <si>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</si>
  <si>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</si>
  <si>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</si>
  <si>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</si>
  <si>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</si>
  <si>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</si>
  <si>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</si>
  <si>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</si>
  <si>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</si>
  <si>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</si>
  <si>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</si>
  <si>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</si>
  <si>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</si>
  <si>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</si>
  <si>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</si>
  <si>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</si>
  <si>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</si>
  <si>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</si>
  <si>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</si>
  <si>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</si>
  <si>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</si>
  <si>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</si>
  <si>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</si>
  <si>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</si>
  <si>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</si>
  <si>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</si>
  <si>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</si>
  <si>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</si>
  <si>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</si>
  <si>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</si>
  <si>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</si>
  <si>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</si>
  <si>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</si>
  <si>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</si>
  <si>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</si>
  <si>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</si>
  <si>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</si>
  <si>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</si>
  <si>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</si>
  <si>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</si>
  <si>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</si>
  <si>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</si>
  <si>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</si>
  <si>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</si>
  <si>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</si>
  <si>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</si>
  <si>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</si>
  <si>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</si>
  <si>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</si>
  <si>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</si>
  <si>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</si>
  <si>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</si>
  <si>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</si>
  <si>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</si>
  <si>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</si>
  <si>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</si>
  <si>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</si>
  <si>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</si>
  <si>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</si>
  <si>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</si>
  <si>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</si>
  <si>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</si>
  <si>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</si>
  <si>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</si>
  <si>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</si>
  <si>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</si>
  <si>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</si>
  <si>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</si>
  <si>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</si>
  <si>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</si>
  <si>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</si>
  <si>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</si>
  <si>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</si>
  <si>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</si>
  <si>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</si>
  <si>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</si>
  <si>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</si>
  <si>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</si>
  <si>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</si>
  <si>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</si>
  <si>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</si>
  <si>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</si>
  <si>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</si>
  <si>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</si>
  <si>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</si>
  <si>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</si>
  <si>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</si>
  <si>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</si>
  <si>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</si>
  <si>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</si>
  <si>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</si>
  <si>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</si>
  <si>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</si>
  <si>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</si>
  <si>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</si>
  <si>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</si>
  <si>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</si>
  <si>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</si>
  <si>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</si>
  <si>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</si>
  <si>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</si>
  <si>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</si>
  <si>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</si>
  <si>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</si>
  <si>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</si>
  <si>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</si>
  <si>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</si>
  <si>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</si>
  <si>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</si>
  <si>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</si>
  <si>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</si>
  <si>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</si>
  <si>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</si>
  <si>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</si>
  <si>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</si>
  <si>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</si>
  <si>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</si>
  <si>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</si>
  <si>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</si>
  <si>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</si>
  <si>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</si>
  <si>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</si>
  <si>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</si>
  <si>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</si>
  <si>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</si>
  <si>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</si>
  <si>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</si>
  <si>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</si>
  <si>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</si>
  <si>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</si>
  <si>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</si>
  <si>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</si>
  <si>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</si>
  <si>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</si>
  <si>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</si>
  <si>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</si>
  <si>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</si>
  <si>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</si>
  <si>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</si>
  <si>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</si>
  <si>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</si>
  <si>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</si>
  <si>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</si>
  <si>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</si>
  <si>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</si>
  <si>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</si>
  <si>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</si>
  <si>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</si>
  <si>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</si>
  <si>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</si>
  <si>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</si>
  <si>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</si>
  <si>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</si>
  <si>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</si>
  <si>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</si>
  <si>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</si>
  <si>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</si>
  <si>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</si>
  <si>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</si>
  <si>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</si>
  <si>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</si>
  <si>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</si>
  <si>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</si>
  <si>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</si>
  <si>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</si>
  <si>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</si>
  <si>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</si>
  <si>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</si>
  <si>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</si>
  <si>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</si>
  <si>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</si>
  <si>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</si>
  <si>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</si>
  <si>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</si>
  <si>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</si>
  <si>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</si>
  <si>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</si>
  <si>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</si>
  <si>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</si>
  <si>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</si>
  <si>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</si>
  <si>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</si>
  <si>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</si>
  <si>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</si>
  <si>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</si>
  <si>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</si>
  <si>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</si>
  <si>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</si>
  <si>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</si>
  <si>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</si>
  <si>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</si>
  <si>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</si>
  <si>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</si>
  <si>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</si>
  <si>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</si>
  <si>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</si>
  <si>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</si>
  <si>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</si>
  <si>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</si>
  <si>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</si>
  <si>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</si>
  <si>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</si>
  <si>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</si>
  <si>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</si>
  <si>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</si>
  <si>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</si>
  <si>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</si>
  <si>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</si>
  <si>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</si>
  <si>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</si>
  <si>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</si>
  <si>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</si>
  <si>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</si>
  <si>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</si>
  <si>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</si>
  <si>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</si>
  <si>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</si>
  <si>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</si>
  <si>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</si>
  <si>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</si>
  <si>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</si>
  <si>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</si>
  <si>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</si>
  <si>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</si>
  <si>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</si>
  <si>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</si>
  <si>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</si>
  <si>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</si>
  <si>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</si>
  <si>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</si>
  <si>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</si>
  <si>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</si>
  <si>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</si>
  <si>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</si>
  <si>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</si>
  <si>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</si>
  <si>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</si>
  <si>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</si>
  <si>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</si>
  <si>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</si>
  <si>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</si>
  <si>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</si>
  <si>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</si>
  <si>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</si>
  <si>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</si>
  <si>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</si>
  <si>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</si>
  <si>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</si>
  <si>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</si>
  <si>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</si>
  <si>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</si>
  <si>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</si>
  <si>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</si>
  <si>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</si>
  <si>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</si>
  <si>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</si>
  <si>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</si>
  <si>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</si>
  <si>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</si>
  <si>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</si>
  <si>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</si>
  <si>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</si>
  <si>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</si>
  <si>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</si>
  <si>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</si>
  <si>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</si>
  <si>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</si>
  <si>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</si>
  <si>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</si>
  <si>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</si>
  <si>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</si>
  <si>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</si>
  <si>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</si>
  <si>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</si>
  <si>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</si>
  <si>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</si>
  <si>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</si>
  <si>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</si>
  <si>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</si>
  <si>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</si>
  <si>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</si>
  <si>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</si>
  <si>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</si>
  <si>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</si>
  <si>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</si>
  <si>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</si>
  <si>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</si>
  <si>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</si>
  <si>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</si>
  <si>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</si>
  <si>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</si>
  <si>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</si>
  <si>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</si>
  <si>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</si>
  <si>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</si>
  <si>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</si>
  <si>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</si>
  <si>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</si>
  <si>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</si>
  <si>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</si>
  <si>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</si>
  <si>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</si>
  <si>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</si>
  <si>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</si>
  <si>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</si>
  <si>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</si>
  <si>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</si>
  <si>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</si>
  <si>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</si>
  <si>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</si>
  <si>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</si>
  <si>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</si>
  <si>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</si>
  <si>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</si>
  <si>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</si>
  <si>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</si>
  <si>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</si>
  <si>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</si>
  <si>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</si>
  <si>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</si>
  <si>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</si>
  <si>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</si>
  <si>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</si>
  <si>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</si>
  <si>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</si>
  <si>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</si>
  <si>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</si>
  <si>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</si>
  <si>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</si>
  <si>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</si>
  <si>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</si>
  <si>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</si>
  <si>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</si>
  <si>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</si>
  <si>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</si>
  <si>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</si>
  <si>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</si>
  <si>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</si>
  <si>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</si>
  <si>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</si>
  <si>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</si>
  <si>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</si>
  <si>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</si>
  <si>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</si>
  <si>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</si>
  <si>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</si>
  <si>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</si>
  <si>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</si>
  <si>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</si>
  <si>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</si>
  <si>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</si>
  <si>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</si>
  <si>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</si>
  <si>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</si>
  <si>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</si>
  <si>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</si>
  <si>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</si>
  <si>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</si>
  <si>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</si>
  <si>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</si>
  <si>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</si>
  <si>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</si>
  <si>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</si>
  <si>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</si>
  <si>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</si>
  <si>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</si>
  <si>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</si>
  <si>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</si>
  <si>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</si>
  <si>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</si>
  <si>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</si>
  <si>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</si>
  <si>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</si>
  <si>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</si>
  <si>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</si>
  <si>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</si>
  <si>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</si>
  <si>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</si>
  <si>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</si>
  <si>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</si>
  <si>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</si>
  <si>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</si>
  <si>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</si>
  <si>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</si>
  <si>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</si>
  <si>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</si>
  <si>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</si>
  <si>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</si>
  <si>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</si>
  <si>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</si>
  <si>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</si>
  <si>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</si>
  <si>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</si>
  <si>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</si>
  <si>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</si>
  <si>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</si>
  <si>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</si>
  <si>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</si>
  <si>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</si>
  <si>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</si>
  <si>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</si>
  <si>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</si>
  <si>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</si>
  <si>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</si>
  <si>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</si>
  <si>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</si>
  <si>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</si>
  <si>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</si>
  <si>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</si>
  <si>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</si>
  <si>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</si>
  <si>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</si>
  <si>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</si>
  <si>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</si>
  <si>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</si>
  <si>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</si>
  <si>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</si>
  <si>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</si>
  <si>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</si>
  <si>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</si>
  <si>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</si>
  <si>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</si>
  <si>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</si>
  <si>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</si>
  <si>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</si>
  <si>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</si>
  <si>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</si>
  <si>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</si>
  <si>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</si>
  <si>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</si>
  <si>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</si>
  <si>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</si>
  <si>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</si>
  <si>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</si>
  <si>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</si>
  <si>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</si>
  <si>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</si>
  <si>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</si>
  <si>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</si>
  <si>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</si>
  <si>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</si>
  <si>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</si>
  <si>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</si>
  <si>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</si>
  <si>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</si>
  <si>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</si>
  <si>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</si>
  <si>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</si>
  <si>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</si>
  <si>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</si>
  <si>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</si>
  <si>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</si>
  <si>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</si>
  <si>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</si>
  <si>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</si>
  <si>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</si>
  <si>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</si>
  <si>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</si>
  <si>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</si>
  <si>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</si>
  <si>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</si>
  <si>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</si>
  <si>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</si>
  <si>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</si>
  <si>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</si>
  <si>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</si>
  <si>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</si>
  <si>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</si>
  <si>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</si>
  <si>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</si>
  <si>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</si>
  <si>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</si>
  <si>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</si>
  <si>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</si>
  <si>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</si>
  <si>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</si>
  <si>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</si>
  <si>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</si>
  <si>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</si>
  <si>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</si>
  <si>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</si>
  <si>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</si>
  <si>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</si>
  <si>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</si>
  <si>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</si>
  <si>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</si>
  <si>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</si>
  <si>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</si>
  <si>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</si>
  <si>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</si>
  <si>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</si>
  <si>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</si>
  <si>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</si>
  <si>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</si>
  <si>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</si>
  <si>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</si>
  <si>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</si>
  <si>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</si>
  <si>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</si>
  <si>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</si>
  <si>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</si>
  <si>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</si>
  <si>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</si>
  <si>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</si>
  <si>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</si>
  <si>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</si>
  <si>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</si>
  <si>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</si>
  <si>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</si>
  <si>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</si>
  <si>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</si>
  <si>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</si>
  <si>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</si>
  <si>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</si>
  <si>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</si>
  <si>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</si>
  <si>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</si>
  <si>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</si>
  <si>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</si>
  <si>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</si>
  <si>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</si>
  <si>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</si>
  <si>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</si>
  <si>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</si>
  <si>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</si>
  <si>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</si>
  <si>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</si>
  <si>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</si>
  <si>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</si>
  <si>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</si>
  <si>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</si>
  <si>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</si>
  <si>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</si>
  <si>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</si>
  <si>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</si>
  <si>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</si>
  <si>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</si>
  <si>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</si>
  <si>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</si>
  <si>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</si>
  <si>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</si>
  <si>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</si>
  <si>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</si>
  <si>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</si>
  <si>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</si>
  <si>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</si>
  <si>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</si>
  <si>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</si>
  <si>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</si>
  <si>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</si>
  <si>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</si>
  <si>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</si>
  <si>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</si>
  <si>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</si>
  <si>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</si>
  <si>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</si>
  <si>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</si>
  <si>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</si>
  <si>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</si>
  <si>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</si>
  <si>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</si>
  <si>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</si>
  <si>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</si>
  <si>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</si>
  <si>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</si>
  <si>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</si>
  <si>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</si>
  <si>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</si>
  <si>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</si>
  <si>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</si>
  <si>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</si>
  <si>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</si>
  <si>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</si>
  <si>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</si>
  <si>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</si>
  <si>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</si>
  <si>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</si>
  <si>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</si>
  <si>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</si>
  <si>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</si>
  <si>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</si>
  <si>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</si>
  <si>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</si>
  <si>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</si>
  <si>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</si>
  <si>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</si>
  <si>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</si>
  <si>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</si>
  <si>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</si>
  <si>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</si>
  <si>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</si>
  <si>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</si>
  <si>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</si>
  <si>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</si>
  <si>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</si>
  <si>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</si>
  <si>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</si>
  <si>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</si>
  <si>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</si>
  <si>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</si>
  <si>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</si>
  <si>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</si>
  <si>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</si>
  <si>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</si>
  <si>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</si>
  <si>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</si>
  <si>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</si>
  <si>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</si>
  <si>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</si>
  <si>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</si>
  <si>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</si>
  <si>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</si>
  <si>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</si>
  <si>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</si>
  <si>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</si>
  <si>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</si>
  <si>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</si>
  <si>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</si>
  <si>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</si>
  <si>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</si>
  <si>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</si>
  <si>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</si>
  <si>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</si>
  <si>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</si>
  <si>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</si>
  <si>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</si>
  <si>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</si>
  <si>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</si>
  <si>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</si>
  <si>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</si>
  <si>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</si>
  <si>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</si>
  <si>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</si>
  <si>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</si>
  <si>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</si>
  <si>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</si>
  <si>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</si>
  <si>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</si>
  <si>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</si>
  <si>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</si>
  <si>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</si>
  <si>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</si>
  <si>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</si>
  <si>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</si>
  <si>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</si>
  <si>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</si>
  <si>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</si>
  <si>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</si>
  <si>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</si>
  <si>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</si>
  <si>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</si>
  <si>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</si>
  <si>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</si>
  <si>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</si>
  <si>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</si>
  <si>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</si>
  <si>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</si>
  <si>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</si>
  <si>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</si>
  <si>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</si>
  <si>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</si>
  <si>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</si>
  <si>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</si>
  <si>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</si>
  <si>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</si>
  <si>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</si>
  <si>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</si>
  <si>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</si>
  <si>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</si>
  <si>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</si>
  <si>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</si>
  <si>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</si>
  <si>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</si>
  <si>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</si>
  <si>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</si>
  <si>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</si>
  <si>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</si>
  <si>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</si>
  <si>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</si>
  <si>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</si>
  <si>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</si>
  <si>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</si>
  <si>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</si>
  <si>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</si>
  <si>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</si>
  <si>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</si>
  <si>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</si>
  <si>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</si>
  <si>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</si>
  <si>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</si>
  <si>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</si>
  <si>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</si>
  <si>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</si>
  <si>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</si>
  <si>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</si>
  <si>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</si>
  <si>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</si>
  <si>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</si>
  <si>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</si>
  <si>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</si>
  <si>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</si>
  <si>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</si>
  <si>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</si>
  <si>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</si>
  <si>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</si>
  <si>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</si>
  <si>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</si>
  <si>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</si>
  <si>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</si>
  <si>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</si>
  <si>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</si>
  <si>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</si>
  <si>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</si>
  <si>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</si>
  <si>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</si>
  <si>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</si>
  <si>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</si>
  <si>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</si>
  <si>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</si>
  <si>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</si>
  <si>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</si>
  <si>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</si>
  <si>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</si>
  <si>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</si>
  <si>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</si>
  <si>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</si>
  <si>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</si>
  <si>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</si>
  <si>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</si>
  <si>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</si>
  <si>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</si>
  <si>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</si>
  <si>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</si>
  <si>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</si>
  <si>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</si>
  <si>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</si>
  <si>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</si>
  <si>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</si>
  <si>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</si>
  <si>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</si>
  <si>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</si>
  <si>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</si>
  <si>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</si>
  <si>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</si>
  <si>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</si>
  <si>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</si>
  <si>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</si>
  <si>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</si>
  <si>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</si>
  <si>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</si>
  <si>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</si>
  <si>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</si>
  <si>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</si>
  <si>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</si>
  <si>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</si>
  <si>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</si>
  <si>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</si>
  <si>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</si>
  <si>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</si>
  <si>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</si>
  <si>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</si>
  <si>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</si>
  <si>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</si>
  <si>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</si>
  <si>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</si>
  <si>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</si>
  <si>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</si>
  <si>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</si>
  <si>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</si>
  <si>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</si>
  <si>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</si>
  <si>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</si>
  <si>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</si>
  <si>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</si>
  <si>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</si>
  <si>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</si>
  <si>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</si>
  <si>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</si>
  <si>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</si>
  <si>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</si>
  <si>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</si>
  <si>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</si>
  <si>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</si>
  <si>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</si>
  <si>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</si>
  <si>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</si>
  <si>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</si>
  <si>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</si>
  <si>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</si>
  <si>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</si>
  <si>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</si>
  <si>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</si>
  <si>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</si>
  <si>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</si>
  <si>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</si>
  <si>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</si>
  <si>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</si>
  <si>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</si>
  <si>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</si>
  <si>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</si>
  <si>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</si>
  <si>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</si>
  <si>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</si>
  <si>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</si>
  <si>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</si>
  <si>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</si>
  <si>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</si>
  <si>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</si>
  <si>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</si>
  <si>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</si>
  <si>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</si>
  <si>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</si>
  <si>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</si>
  <si>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</si>
  <si>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</si>
  <si>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</si>
  <si>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</si>
  <si>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</si>
  <si>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</si>
  <si>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</si>
  <si>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</si>
  <si>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</si>
  <si>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</si>
  <si>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</si>
  <si>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</si>
  <si>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</si>
  <si>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</si>
  <si>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</si>
  <si>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</si>
  <si>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</si>
  <si>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</si>
  <si>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</si>
  <si>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</si>
  <si>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</si>
  <si>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</si>
  <si>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</si>
  <si>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</si>
  <si>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</si>
  <si>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</si>
  <si>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</si>
  <si>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</si>
  <si>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</si>
  <si>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</si>
  <si>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</si>
  <si>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</si>
  <si>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</si>
  <si>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</si>
  <si>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</si>
  <si>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</si>
  <si>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</si>
  <si>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</si>
  <si>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</si>
  <si>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</si>
  <si>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</si>
  <si>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</si>
  <si>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</si>
  <si>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</si>
  <si>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</si>
  <si>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</si>
  <si>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</si>
  <si>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</si>
  <si>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</si>
  <si>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</si>
  <si>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</si>
  <si>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</si>
  <si>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</si>
  <si>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</si>
  <si>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</si>
  <si>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</si>
  <si>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</si>
  <si>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</si>
  <si>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</si>
  <si>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</si>
  <si>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</si>
  <si>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</si>
  <si>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</si>
  <si>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</si>
  <si>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</si>
  <si>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</si>
  <si>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</si>
  <si>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</si>
  <si>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</si>
  <si>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</si>
  <si>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</si>
  <si>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</si>
  <si>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</si>
  <si>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</si>
  <si>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</si>
  <si>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</si>
  <si>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</si>
  <si>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</si>
  <si>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</si>
  <si>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</si>
  <si>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</si>
  <si>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</si>
  <si>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</si>
  <si>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</si>
  <si>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</si>
  <si>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</si>
  <si>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</si>
  <si>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</si>
  <si>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</si>
  <si>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</si>
  <si>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</si>
  <si>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</si>
  <si>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</si>
  <si>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</si>
  <si>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</si>
  <si>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</si>
  <si>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</si>
  <si>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</si>
  <si>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</si>
  <si>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</si>
  <si>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</si>
  <si>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</si>
  <si>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</si>
  <si>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</si>
  <si>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</si>
  <si>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</si>
  <si>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</si>
  <si>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</si>
  <si>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</si>
  <si>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</si>
  <si>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</si>
  <si>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</si>
  <si>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</si>
  <si>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</si>
  <si>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</si>
  <si>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</si>
  <si>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</si>
  <si>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</si>
  <si>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</si>
  <si>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</si>
  <si>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</si>
  <si>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</si>
  <si>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</si>
  <si>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</si>
  <si>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</si>
  <si>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</si>
  <si>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</si>
  <si>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</si>
  <si>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</si>
  <si>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</si>
  <si>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</si>
  <si>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</si>
  <si>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</si>
  <si>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</si>
  <si>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</si>
  <si>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</si>
  <si>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</si>
  <si>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</si>
  <si>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</si>
  <si>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</si>
  <si>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</si>
  <si>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</si>
  <si>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</si>
  <si>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</si>
  <si>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</si>
  <si>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</si>
  <si>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</si>
  <si>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</si>
  <si>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</si>
  <si>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</si>
  <si>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</si>
  <si>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</si>
  <si>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</si>
  <si>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</si>
  <si>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</si>
  <si>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</si>
  <si>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</si>
  <si>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</si>
  <si>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</si>
  <si>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</si>
  <si>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</si>
  <si>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</si>
  <si>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</si>
  <si>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</si>
  <si>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</si>
  <si>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</si>
  <si>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</si>
  <si>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</si>
  <si>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</si>
  <si>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</si>
  <si>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</si>
  <si>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</si>
  <si>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</si>
  <si>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</si>
  <si>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</si>
  <si>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</si>
  <si>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</si>
  <si>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</si>
  <si>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</si>
  <si>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</si>
  <si>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</si>
  <si>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</si>
  <si>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</si>
  <si>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</si>
  <si>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</si>
  <si>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</si>
  <si>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</si>
  <si>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</si>
  <si>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</si>
  <si>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</si>
  <si>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</si>
  <si>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</si>
  <si>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</si>
  <si>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</si>
  <si>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</si>
  <si>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</si>
  <si>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</si>
  <si>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</si>
  <si>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</si>
  <si>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</si>
  <si>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</si>
  <si>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</si>
  <si>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</si>
  <si>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</si>
  <si>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</si>
  <si>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</si>
  <si>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</si>
  <si>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</si>
  <si>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</si>
  <si>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</si>
  <si>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</si>
  <si>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</si>
  <si>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</si>
  <si>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</si>
  <si>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</si>
  <si>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</si>
  <si>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</si>
  <si>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</si>
  <si>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</si>
  <si>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</si>
  <si>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</si>
  <si>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</si>
  <si>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</si>
  <si>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</si>
  <si>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</si>
  <si>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</si>
  <si>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</si>
  <si>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</si>
  <si>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</si>
  <si>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</si>
  <si>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</si>
  <si>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</si>
  <si>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</si>
  <si>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</si>
  <si>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</si>
  <si>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</si>
  <si>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</si>
  <si>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</si>
  <si>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</si>
  <si>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</si>
  <si>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</si>
  <si>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</si>
  <si>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</si>
  <si>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</si>
  <si>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</si>
  <si>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</si>
  <si>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</si>
  <si>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</si>
  <si>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</si>
  <si>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</si>
  <si>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</si>
  <si>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</si>
  <si>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</si>
  <si>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</si>
  <si>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</si>
  <si>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</si>
  <si>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</si>
  <si>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</si>
  <si>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</si>
  <si>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</si>
  <si>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</si>
  <si>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</si>
  <si>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</si>
  <si>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</si>
  <si>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</si>
  <si>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</si>
  <si>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</si>
  <si>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</si>
  <si>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</si>
  <si>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</si>
  <si>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</si>
  <si>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</si>
  <si>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</si>
  <si>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</si>
  <si>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</si>
  <si>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</si>
  <si>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</si>
  <si>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</si>
  <si>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</si>
  <si>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</si>
  <si>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</si>
  <si>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</si>
  <si>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</si>
  <si>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</si>
  <si>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</si>
  <si>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</si>
  <si>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</si>
  <si>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</si>
  <si>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</si>
  <si>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</si>
  <si>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</si>
  <si>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</si>
  <si>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</si>
  <si>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</si>
  <si>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</si>
  <si>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</si>
  <si>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</si>
  <si>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</si>
  <si>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</si>
  <si>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</si>
  <si>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</si>
  <si>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</si>
  <si>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</si>
  <si>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</si>
  <si>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</si>
  <si>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</si>
  <si>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</si>
  <si>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</si>
  <si>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</si>
  <si>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</si>
  <si>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</si>
  <si>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</si>
  <si>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</si>
  <si>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</si>
  <si>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</si>
  <si>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</si>
  <si>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</si>
  <si>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</si>
  <si>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</si>
  <si>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</si>
  <si>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</si>
  <si>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</si>
  <si>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</si>
  <si>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</si>
  <si>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</si>
  <si>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</si>
  <si>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</si>
  <si>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</si>
  <si>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</si>
  <si>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</si>
  <si>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</si>
  <si>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</si>
  <si>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</si>
  <si>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</si>
  <si>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</si>
  <si>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</si>
  <si>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</si>
  <si>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</si>
  <si>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</si>
  <si>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</si>
  <si>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</si>
  <si>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</si>
  <si>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</si>
  <si>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</si>
  <si>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</si>
  <si>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</si>
  <si>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</si>
  <si>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</si>
  <si>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</si>
  <si>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</si>
  <si>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</si>
  <si>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</si>
  <si>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</si>
  <si>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</si>
  <si>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</si>
  <si>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</si>
  <si>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</si>
  <si>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</si>
  <si>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</si>
  <si>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</si>
  <si>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</si>
  <si>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</si>
  <si>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</si>
  <si>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</si>
  <si>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</si>
  <si>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</si>
  <si>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</si>
  <si>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</si>
  <si>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</si>
  <si>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</si>
  <si>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</si>
  <si>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</si>
  <si>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</si>
  <si>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</si>
  <si>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</si>
  <si>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</si>
  <si>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</si>
  <si>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</si>
  <si>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</si>
  <si>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</si>
  <si>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</si>
  <si>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</si>
  <si>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</si>
  <si>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</si>
  <si>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</si>
  <si>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</si>
  <si>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</si>
  <si>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</si>
  <si>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</si>
  <si>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</si>
  <si>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</si>
  <si>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</si>
  <si>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</si>
  <si>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</si>
  <si>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</si>
  <si>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</si>
  <si>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</si>
  <si>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</si>
  <si>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</si>
  <si>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</si>
  <si>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</si>
  <si>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</si>
  <si>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</si>
  <si>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</si>
  <si>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</si>
  <si>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</si>
  <si>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</si>
  <si>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</si>
  <si>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</si>
  <si>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</si>
  <si>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</si>
  <si>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</si>
  <si>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</si>
  <si>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</si>
  <si>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</si>
  <si>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</si>
  <si>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</si>
  <si>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</si>
  <si>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</si>
  <si>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</si>
  <si>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</si>
  <si>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</si>
  <si>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</si>
  <si>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</si>
  <si>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</si>
  <si>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</si>
  <si>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</si>
  <si>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</si>
  <si>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</si>
  <si>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</si>
  <si>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</si>
  <si>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</si>
  <si>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</si>
  <si>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</si>
  <si>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</si>
  <si>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</si>
  <si>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</si>
  <si>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</si>
  <si>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</si>
  <si>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</si>
  <si>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</si>
  <si>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</si>
  <si>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</si>
  <si>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</si>
  <si>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</si>
  <si>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</si>
  <si>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</si>
  <si>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</si>
  <si>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</si>
  <si>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</si>
  <si>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</si>
  <si>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</si>
  <si>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</si>
  <si>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</si>
  <si>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</si>
  <si>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</si>
  <si>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</si>
  <si>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</si>
  <si>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</si>
  <si>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</si>
  <si>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</si>
  <si>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</si>
  <si>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</si>
  <si>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</si>
  <si>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</si>
  <si>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</si>
  <si>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</si>
  <si>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</si>
  <si>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</si>
  <si>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</si>
  <si>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</si>
  <si>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</si>
  <si>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</si>
  <si>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</si>
  <si>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</si>
  <si>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</si>
  <si>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</si>
  <si>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</si>
  <si>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</si>
  <si>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</si>
  <si>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</si>
  <si>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</si>
  <si>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</si>
  <si>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</si>
  <si>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</si>
  <si>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</si>
  <si>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</si>
  <si>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</si>
  <si>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</si>
  <si>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</si>
  <si>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</si>
  <si>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</si>
  <si>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</si>
  <si>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</si>
  <si>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</si>
  <si>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</si>
  <si>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</si>
  <si>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</si>
  <si>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</si>
  <si>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</si>
  <si>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</si>
  <si>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</si>
  <si>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</si>
  <si>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</si>
  <si>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</si>
  <si>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</si>
  <si>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</si>
  <si>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</si>
  <si>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</si>
  <si>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</si>
  <si>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</si>
  <si>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</si>
  <si>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</si>
  <si>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</si>
  <si>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</si>
  <si>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</si>
  <si>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</si>
  <si>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</si>
  <si>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</si>
  <si>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</si>
  <si>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</si>
  <si>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</si>
  <si>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</si>
  <si>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</si>
  <si>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</si>
  <si>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</si>
  <si>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</si>
  <si>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</si>
  <si>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</si>
  <si>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</si>
  <si>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</si>
  <si>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</si>
  <si>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</si>
  <si>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</si>
  <si>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</si>
  <si>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</si>
  <si>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</si>
  <si>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</si>
  <si>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</si>
  <si>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</si>
  <si>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</si>
  <si>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</si>
  <si>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</si>
  <si>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</si>
  <si>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</si>
  <si>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</si>
  <si>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</si>
  <si>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</si>
  <si>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</si>
  <si>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</si>
  <si>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</si>
  <si>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</si>
  <si>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</si>
  <si>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</si>
  <si>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</si>
  <si>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</si>
  <si>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</si>
  <si>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</si>
  <si>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</si>
  <si>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</si>
  <si>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</si>
  <si>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</si>
  <si>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</si>
  <si>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</si>
  <si>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</si>
  <si>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</si>
  <si>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</si>
  <si>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</si>
  <si>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</si>
  <si>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</si>
  <si>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</si>
  <si>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</si>
  <si>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</si>
  <si>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</si>
  <si>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</si>
  <si>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</si>
  <si>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</si>
  <si>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</si>
  <si>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</si>
  <si>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</si>
  <si>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</si>
  <si>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</si>
  <si>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</si>
  <si>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</si>
  <si>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</si>
  <si>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</si>
  <si>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</si>
  <si>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</si>
  <si>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</si>
  <si>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</si>
  <si>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</si>
  <si>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</si>
  <si>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</si>
  <si>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</si>
  <si>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</si>
  <si>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</si>
  <si>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</si>
  <si>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</si>
  <si>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</si>
  <si>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</si>
  <si>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</si>
  <si>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</si>
  <si>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</si>
  <si>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</si>
  <si>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</si>
  <si>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</si>
  <si>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</si>
  <si>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</si>
  <si>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</si>
  <si>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</si>
  <si>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</si>
  <si>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</si>
  <si>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</si>
  <si>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</si>
  <si>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</si>
  <si>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</si>
  <si>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</si>
  <si>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</si>
  <si>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</si>
  <si>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</si>
  <si>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</si>
  <si>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</si>
  <si>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</si>
  <si>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</si>
  <si>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</si>
  <si>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</si>
  <si>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</si>
  <si>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</si>
  <si>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</si>
  <si>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</si>
  <si>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</si>
  <si>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</si>
  <si>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</si>
  <si>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</si>
  <si>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</si>
  <si>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</si>
  <si>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</si>
  <si>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</si>
  <si>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</si>
  <si>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</si>
  <si>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</si>
  <si>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</si>
  <si>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</si>
  <si>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</si>
  <si>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</si>
  <si>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</si>
  <si>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</si>
  <si>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</si>
  <si>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</si>
  <si>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</si>
  <si>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</si>
  <si>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</si>
  <si>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</si>
  <si>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</si>
  <si>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</si>
  <si>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</si>
  <si>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</si>
  <si>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</si>
  <si>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</si>
  <si>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</si>
  <si>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</si>
  <si>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</si>
  <si>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</si>
  <si>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</si>
  <si>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</si>
  <si>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</si>
  <si>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</si>
  <si>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</si>
  <si>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</si>
  <si>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</si>
  <si>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</si>
  <si>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</si>
  <si>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</si>
  <si>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</si>
  <si>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</si>
  <si>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</si>
  <si>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</si>
  <si>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</si>
  <si>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</si>
  <si>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</si>
  <si>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</si>
  <si>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</si>
  <si>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</si>
  <si>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</si>
  <si>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</si>
  <si>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</si>
  <si>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</si>
  <si>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</si>
  <si>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</si>
  <si>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</si>
  <si>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</si>
  <si>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</si>
  <si>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</si>
  <si>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</si>
  <si>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</si>
  <si>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</si>
  <si>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</si>
  <si>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</si>
  <si>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</si>
  <si>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</si>
  <si>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</si>
  <si>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</si>
  <si>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</si>
  <si>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</si>
  <si>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</si>
  <si>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</si>
  <si>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</si>
  <si>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</si>
  <si>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</si>
  <si>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</si>
  <si>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</si>
  <si>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</si>
  <si>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</si>
  <si>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</si>
  <si>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</si>
  <si>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</si>
  <si>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</si>
  <si>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</si>
  <si>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</si>
  <si>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</si>
  <si>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</si>
  <si>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</si>
  <si>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</si>
  <si>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</si>
  <si>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</si>
  <si>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</si>
  <si>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</si>
  <si>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</si>
  <si>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</si>
  <si>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</si>
  <si>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</si>
  <si>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</si>
  <si>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</si>
  <si>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</si>
  <si>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</si>
  <si>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</si>
  <si>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</si>
  <si>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</si>
  <si>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</si>
  <si>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</si>
  <si>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</si>
  <si>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</si>
  <si>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</si>
  <si>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</si>
  <si>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</si>
  <si>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</si>
  <si>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</si>
  <si>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</si>
  <si>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</si>
  <si>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</si>
  <si>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</si>
  <si>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</si>
  <si>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</si>
  <si>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</si>
  <si>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</si>
  <si>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</si>
  <si>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</si>
  <si>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</si>
  <si>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</si>
  <si>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</si>
  <si>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</si>
  <si>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</si>
  <si>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</si>
  <si>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</si>
  <si>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</si>
  <si>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</si>
  <si>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</si>
  <si>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</si>
  <si>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</si>
  <si>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</si>
  <si>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</si>
  <si>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</si>
  <si>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</si>
  <si>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</si>
  <si>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</si>
  <si>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</si>
  <si>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</si>
  <si>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</si>
  <si>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</si>
  <si>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</si>
  <si>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</si>
  <si>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</si>
  <si>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</si>
  <si>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</si>
  <si>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</si>
  <si>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</si>
  <si>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</si>
  <si>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</si>
  <si>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</si>
  <si>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</si>
  <si>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</si>
  <si>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</si>
  <si>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</si>
  <si>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</si>
  <si>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</si>
  <si>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</si>
  <si>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</si>
  <si>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</si>
  <si>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</si>
  <si>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</si>
  <si>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</si>
  <si>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</si>
  <si>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</si>
  <si>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</si>
  <si>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</si>
  <si>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</si>
  <si>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</si>
  <si>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</si>
  <si>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</si>
  <si>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</si>
  <si>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</si>
  <si>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</si>
  <si>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</si>
  <si>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</si>
  <si>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</si>
  <si>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</si>
  <si>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</si>
  <si>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</si>
  <si>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</si>
  <si>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</si>
  <si>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</si>
  <si>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</si>
  <si>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</si>
  <si>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</si>
  <si>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</si>
  <si>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</si>
  <si>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</si>
  <si>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</si>
  <si>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</si>
  <si>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</si>
  <si>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</si>
  <si>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</si>
  <si>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</si>
  <si>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</si>
  <si>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</si>
  <si>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</si>
  <si>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</si>
  <si>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</si>
  <si>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</si>
  <si>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</si>
  <si>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</si>
  <si>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</si>
  <si>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</si>
  <si>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</si>
  <si>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</si>
  <si>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</si>
  <si>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</si>
  <si>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</si>
  <si>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</si>
  <si>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</si>
  <si>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</si>
  <si>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</si>
  <si>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</si>
  <si>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</si>
  <si>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</si>
  <si>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</si>
  <si>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</si>
  <si>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</si>
  <si>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</si>
  <si>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</si>
  <si>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</si>
  <si>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</si>
  <si>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</si>
  <si>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</si>
  <si>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</si>
  <si>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</si>
  <si>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</si>
  <si>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</si>
  <si>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</si>
  <si>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</si>
  <si>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</si>
  <si>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</si>
  <si>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</si>
  <si>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</si>
  <si>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</si>
  <si>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</si>
  <si>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</si>
  <si>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</si>
  <si>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</si>
  <si>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</si>
  <si>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</si>
  <si>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</si>
  <si>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</si>
  <si>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</si>
  <si>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</si>
  <si>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</si>
  <si>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</si>
  <si>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</si>
  <si>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</si>
  <si>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</si>
  <si>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</si>
  <si>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</si>
  <si>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</si>
  <si>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</si>
  <si>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</si>
  <si>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</si>
  <si>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</si>
  <si>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</si>
  <si>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</si>
  <si>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</si>
  <si>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</si>
  <si>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</si>
  <si>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</si>
  <si>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</si>
  <si>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</si>
  <si>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</si>
  <si>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</si>
  <si>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</si>
  <si>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</si>
  <si>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</si>
  <si>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</si>
  <si>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</si>
  <si>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</si>
  <si>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</si>
  <si>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</si>
  <si>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</si>
  <si>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</si>
  <si>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</si>
  <si>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</si>
  <si>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</si>
  <si>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</si>
  <si>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</si>
  <si>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</si>
  <si>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</si>
  <si>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</si>
  <si>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</si>
  <si>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</si>
  <si>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</si>
  <si>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</si>
  <si>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</si>
  <si>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</si>
  <si>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</si>
  <si>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</si>
  <si>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</si>
  <si>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</si>
  <si>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</si>
  <si>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</si>
  <si>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</si>
  <si>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</si>
  <si>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</si>
  <si>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</si>
  <si>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</si>
  <si>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</si>
  <si>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</si>
  <si>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</si>
  <si>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</si>
  <si>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</si>
  <si>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</si>
  <si>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</si>
  <si>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</si>
  <si>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</si>
  <si>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</si>
  <si>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</si>
  <si>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</si>
  <si>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</si>
  <si>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</si>
  <si>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</si>
  <si>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</si>
  <si>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</si>
  <si>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</si>
  <si>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</si>
  <si>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</si>
  <si>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</si>
  <si>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</si>
  <si>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</si>
  <si>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</si>
  <si>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</si>
  <si>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</si>
  <si>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</si>
  <si>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</si>
  <si>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</si>
  <si>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</si>
  <si>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</si>
  <si>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</si>
  <si>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</si>
  <si>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</si>
  <si>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</si>
  <si>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</si>
  <si>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</si>
  <si>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</si>
  <si>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</si>
  <si>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</si>
  <si>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</si>
  <si>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</si>
  <si>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</si>
  <si>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</si>
  <si>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</si>
  <si>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</si>
  <si>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</si>
  <si>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</si>
  <si>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</si>
  <si>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</si>
  <si>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</si>
  <si>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</si>
  <si>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</si>
  <si>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</si>
  <si>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</si>
  <si>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</si>
  <si>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</si>
  <si>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</si>
  <si>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</si>
  <si>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</si>
  <si>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</si>
  <si>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</si>
  <si>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</si>
  <si>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</si>
  <si>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</si>
  <si>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</si>
  <si>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</si>
  <si>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</si>
  <si>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</si>
  <si>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</si>
  <si>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</si>
  <si>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</si>
  <si>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</si>
  <si>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</si>
  <si>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</si>
  <si>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</si>
  <si>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</si>
  <si>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</si>
  <si>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</si>
  <si>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</si>
  <si>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</si>
  <si>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</si>
  <si>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</si>
  <si>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</si>
  <si>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</si>
  <si>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</si>
  <si>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</si>
  <si>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</si>
  <si>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</si>
  <si>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</si>
  <si>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</si>
  <si>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</si>
  <si>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</si>
  <si>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</si>
  <si>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</si>
  <si>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</si>
  <si>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</si>
  <si>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</si>
  <si>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</si>
  <si>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</si>
  <si>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</si>
  <si>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</si>
  <si>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</si>
  <si>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</si>
  <si>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</si>
  <si>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</si>
  <si>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</si>
  <si>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</si>
  <si>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</si>
  <si>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</si>
  <si>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</si>
  <si>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</si>
  <si>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</si>
  <si>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</si>
  <si>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</si>
  <si>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</si>
  <si>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</si>
  <si>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</si>
  <si>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</si>
  <si>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</si>
  <si>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</si>
  <si>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</si>
  <si>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</si>
  <si>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</si>
  <si>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</si>
  <si>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</si>
  <si>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</si>
  <si>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</si>
  <si>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</si>
  <si>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</si>
  <si>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</si>
  <si>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</si>
  <si>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</si>
  <si>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</si>
  <si>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</si>
  <si>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</si>
  <si>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</si>
  <si>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</si>
  <si>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</si>
  <si>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</si>
  <si>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</si>
  <si>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</si>
  <si>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</si>
  <si>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</si>
  <si>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</si>
  <si>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</si>
  <si>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</si>
  <si>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</si>
  <si>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</si>
  <si>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</si>
  <si>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</si>
  <si>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</si>
  <si>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</si>
  <si>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</si>
  <si>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</si>
  <si>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</si>
  <si>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</si>
  <si>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</si>
  <si>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</si>
  <si>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</si>
  <si>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</si>
  <si>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</si>
  <si>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</si>
  <si>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</si>
  <si>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</si>
  <si>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</si>
  <si>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</si>
  <si>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</si>
  <si>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</si>
  <si>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</si>
  <si>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</si>
  <si>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</si>
  <si>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</si>
  <si>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</si>
  <si>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</si>
  <si>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</si>
  <si>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</si>
  <si>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</si>
  <si>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</si>
  <si>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</si>
  <si>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</si>
  <si>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</si>
  <si>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</si>
  <si>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</si>
  <si>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</si>
  <si>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</si>
  <si>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</si>
  <si>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</si>
  <si>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</si>
  <si>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</si>
  <si>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</si>
  <si>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</si>
  <si>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</si>
  <si>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</si>
  <si>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</si>
  <si>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</si>
  <si>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</si>
  <si>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</si>
  <si>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</si>
  <si>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</si>
  <si>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</si>
  <si>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</si>
  <si>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</si>
  <si>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</si>
  <si>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</si>
  <si>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</si>
  <si>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</si>
  <si>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</si>
  <si>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</si>
  <si>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</si>
  <si>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</si>
  <si>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</si>
  <si>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</si>
  <si>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</si>
  <si>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</si>
  <si>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</si>
  <si>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</si>
  <si>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</si>
  <si>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</si>
  <si>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</si>
  <si>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</si>
  <si>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</si>
  <si>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</si>
  <si>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</si>
  <si>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</si>
  <si>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</si>
  <si>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</si>
  <si>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</si>
  <si>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</si>
  <si>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</si>
  <si>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</si>
  <si>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</si>
  <si>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</si>
  <si>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</si>
  <si>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</si>
  <si>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</si>
  <si>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</si>
  <si>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</si>
  <si>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</si>
  <si>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</si>
  <si>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</si>
  <si>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</si>
  <si>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</si>
  <si>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</si>
  <si>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</si>
  <si>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</si>
  <si>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</si>
  <si>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</si>
  <si>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</si>
  <si>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</si>
  <si>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</si>
  <si>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</si>
  <si>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</si>
  <si>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</si>
  <si>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</si>
  <si>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</si>
  <si>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</si>
  <si>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</si>
  <si>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</si>
  <si>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</si>
  <si>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</si>
  <si>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</si>
  <si>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</si>
  <si>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</si>
  <si>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</si>
  <si>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</si>
  <si>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</si>
  <si>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</si>
  <si>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</si>
  <si>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</si>
  <si>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</si>
  <si>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</si>
  <si>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</si>
  <si>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</si>
  <si>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</si>
  <si>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</si>
  <si>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</si>
  <si>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</si>
  <si>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</si>
  <si>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</si>
  <si>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</si>
  <si>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</si>
  <si>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</si>
  <si>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</si>
  <si>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</si>
  <si>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</si>
  <si>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</si>
  <si>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</si>
  <si>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</si>
  <si>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</si>
  <si>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</si>
  <si>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</si>
  <si>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</si>
  <si>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</si>
  <si>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</si>
  <si>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</si>
  <si>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</si>
  <si>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</si>
  <si>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</si>
  <si>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</si>
  <si>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</si>
  <si>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</si>
  <si>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</si>
  <si>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</si>
  <si>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</si>
  <si>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</si>
  <si>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</si>
  <si>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</si>
  <si>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</si>
  <si>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</si>
  <si>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</si>
  <si>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</si>
  <si>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</si>
  <si>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</si>
  <si>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</si>
  <si>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</si>
  <si>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</si>
  <si>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</si>
  <si>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</si>
  <si>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</si>
  <si>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</si>
  <si>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</si>
  <si>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</si>
  <si>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</si>
  <si>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</si>
  <si>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</si>
  <si>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</si>
  <si>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</si>
  <si>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</si>
  <si>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</si>
  <si>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</si>
  <si>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</si>
  <si>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</si>
  <si>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</si>
  <si>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</si>
  <si>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</si>
  <si>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</si>
  <si>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</si>
  <si>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</si>
  <si>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</si>
  <si>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</si>
  <si>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</si>
  <si>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</si>
  <si>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</si>
  <si>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</si>
  <si>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</si>
  <si>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</si>
  <si>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</si>
  <si>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</si>
  <si>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</si>
  <si>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</si>
  <si>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</si>
  <si>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</si>
  <si>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</si>
  <si>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</si>
  <si>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</si>
  <si>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</si>
  <si>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</si>
  <si>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</si>
  <si>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</si>
  <si>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</si>
  <si>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</si>
  <si>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</si>
  <si>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</si>
  <si>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</si>
  <si>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</si>
  <si>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</si>
  <si>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</si>
  <si>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</si>
  <si>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</si>
  <si>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</si>
  <si>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</si>
  <si>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</si>
  <si>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</si>
  <si>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</si>
  <si>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</si>
  <si>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</si>
  <si>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</si>
  <si>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</si>
  <si>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</si>
  <si>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</si>
  <si>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</si>
  <si>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</si>
  <si>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</si>
  <si>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</si>
  <si>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</si>
  <si>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</si>
  <si>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</si>
  <si>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</si>
  <si>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</si>
  <si>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</si>
  <si>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</si>
  <si>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</si>
  <si>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</si>
  <si>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</si>
  <si>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</si>
  <si>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</si>
  <si>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</si>
  <si>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</si>
  <si>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</si>
  <si>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</si>
  <si>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</si>
  <si>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</si>
  <si>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</si>
  <si>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</si>
  <si>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</si>
  <si>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</si>
  <si>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</si>
  <si>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</si>
  <si>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</si>
  <si>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</si>
  <si>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</si>
  <si>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</si>
  <si>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</si>
  <si>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</si>
  <si>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</si>
  <si>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</si>
  <si>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</si>
  <si>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</si>
  <si>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</si>
  <si>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</si>
  <si>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</si>
  <si>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</si>
  <si>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</si>
  <si>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</si>
  <si>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</si>
  <si>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</si>
  <si>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</si>
  <si>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</si>
  <si>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</si>
  <si>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</si>
  <si>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</si>
  <si>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</si>
  <si>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</si>
  <si>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</si>
  <si>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</si>
  <si>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</si>
  <si>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</si>
  <si>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</si>
  <si>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</si>
  <si>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</si>
  <si>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</si>
  <si>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</si>
  <si>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</si>
  <si>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</si>
  <si>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</si>
  <si>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</si>
  <si>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</si>
  <si>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</si>
  <si>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</si>
  <si>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</si>
  <si>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</si>
  <si>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</si>
  <si>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</si>
  <si>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</si>
  <si>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</si>
  <si>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</si>
  <si>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</si>
  <si>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</si>
  <si>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</si>
  <si>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</si>
  <si>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</si>
  <si>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</si>
  <si>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</si>
  <si>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</si>
  <si>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</si>
  <si>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</si>
  <si>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</si>
  <si>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</si>
  <si>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</si>
  <si>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</si>
  <si>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</si>
  <si>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</si>
  <si>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</si>
  <si>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</si>
  <si>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</si>
  <si>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</si>
  <si>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</si>
  <si>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</si>
  <si>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</si>
  <si>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</si>
  <si>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</si>
  <si>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</si>
  <si>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</si>
  <si>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</si>
  <si>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</si>
  <si>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</si>
  <si>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</si>
  <si>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</si>
  <si>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</si>
  <si>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</si>
  <si>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</si>
  <si>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</si>
  <si>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</si>
  <si>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</si>
  <si>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</si>
  <si>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</si>
  <si>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</si>
  <si>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</si>
  <si>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</si>
  <si>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</si>
  <si>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</si>
  <si>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</si>
  <si>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</si>
  <si>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</si>
  <si>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</si>
  <si>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</si>
  <si>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</si>
  <si>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</si>
  <si>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</si>
  <si>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</si>
  <si>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</si>
  <si>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</si>
  <si>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</si>
  <si>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</si>
  <si>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</si>
  <si>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</si>
  <si>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</si>
  <si>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</si>
  <si>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</si>
  <si>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</si>
  <si>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</si>
  <si>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</si>
  <si>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</si>
  <si>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</si>
  <si>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</si>
  <si>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</si>
  <si>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</si>
  <si>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</si>
  <si>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</si>
  <si>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</si>
  <si>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</si>
  <si>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</si>
  <si>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</si>
  <si>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</si>
  <si>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</si>
  <si>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</si>
  <si>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</si>
  <si>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</si>
  <si>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</si>
  <si>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</si>
  <si>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</si>
  <si>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</si>
  <si>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</si>
  <si>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</si>
  <si>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</si>
  <si>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</si>
  <si>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</si>
  <si>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</si>
  <si>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</si>
  <si>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</si>
  <si>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</si>
  <si>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</si>
  <si>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</si>
  <si>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</si>
  <si>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</si>
  <si>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</si>
  <si>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</si>
  <si>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</si>
  <si>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</si>
  <si>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</si>
  <si>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</si>
  <si>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</si>
  <si>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</si>
  <si>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</si>
  <si>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</si>
  <si>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</si>
  <si>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</si>
  <si>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</si>
  <si>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</si>
  <si>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</si>
  <si>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</si>
  <si>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</si>
  <si>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</si>
  <si>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</si>
  <si>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</si>
  <si>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</si>
  <si>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</si>
  <si>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</si>
  <si>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</si>
  <si>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</si>
  <si>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</si>
  <si>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</si>
  <si>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</si>
  <si>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</si>
  <si>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</si>
  <si>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</si>
  <si>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</si>
  <si>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</si>
  <si>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</si>
  <si>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</si>
  <si>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</si>
  <si>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</si>
  <si>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</si>
  <si>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</si>
  <si>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</si>
  <si>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</si>
  <si>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</si>
  <si>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</si>
  <si>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</si>
  <si>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</si>
  <si>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</si>
  <si>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</si>
  <si>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</si>
  <si>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</si>
  <si>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</si>
  <si>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</si>
  <si>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</si>
  <si>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</si>
  <si>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</si>
  <si>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</si>
  <si>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</si>
  <si>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</si>
  <si>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</si>
  <si>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</si>
  <si>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</si>
  <si>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</si>
  <si>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</si>
  <si>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</si>
  <si>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</si>
  <si>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</si>
  <si>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</si>
  <si>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</si>
  <si>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</si>
  <si>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</si>
  <si>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</si>
  <si>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</si>
  <si>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</si>
  <si>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</si>
  <si>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</si>
  <si>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</si>
  <si>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</si>
  <si>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</si>
  <si>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</si>
  <si>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</si>
  <si>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</si>
  <si>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</si>
  <si>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</si>
  <si>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</si>
  <si>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</si>
  <si>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</si>
  <si>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</si>
  <si>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</si>
  <si>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</si>
  <si>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</si>
  <si>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</si>
  <si>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</si>
  <si>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</si>
  <si>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</si>
  <si>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</si>
  <si>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</si>
  <si>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</si>
  <si>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</si>
  <si>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</si>
  <si>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</si>
  <si>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</si>
  <si>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</si>
  <si>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</si>
  <si>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</si>
  <si>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</si>
  <si>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</si>
  <si>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</si>
  <si>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</si>
  <si>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</si>
  <si>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</si>
  <si>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</si>
  <si>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</si>
  <si>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</si>
  <si>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</si>
  <si>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</si>
  <si>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</si>
  <si>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</si>
  <si>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</si>
  <si>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</si>
  <si>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</si>
  <si>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</si>
  <si>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</si>
  <si>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</si>
  <si>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</si>
  <si>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</si>
  <si>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</si>
  <si>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</si>
  <si>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</si>
  <si>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</si>
  <si>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</si>
  <si>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</si>
  <si>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</si>
  <si>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</si>
  <si>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</si>
  <si>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</si>
  <si>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</si>
  <si>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</si>
  <si>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</si>
  <si>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</si>
  <si>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</si>
  <si>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</si>
  <si>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</si>
  <si>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</si>
  <si>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</si>
  <si>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</si>
  <si>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</si>
  <si>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</si>
  <si>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</si>
  <si>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</si>
  <si>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</si>
  <si>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</si>
  <si>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</si>
  <si>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</si>
  <si>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</si>
  <si>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</si>
  <si>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</si>
  <si>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</si>
  <si>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</si>
  <si>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</si>
  <si>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</si>
  <si>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</si>
  <si>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</si>
  <si>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</si>
  <si>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</si>
  <si>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</si>
  <si>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</si>
  <si>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</si>
  <si>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</si>
  <si>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</si>
  <si>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</si>
  <si>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</si>
  <si>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</si>
  <si>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</si>
  <si>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</si>
  <si>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</si>
  <si>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</si>
  <si>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</si>
  <si>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</si>
  <si>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</si>
  <si>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</si>
  <si>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</si>
  <si>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</si>
  <si>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</si>
  <si>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</si>
  <si>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</si>
  <si>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</si>
  <si>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</si>
  <si>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</si>
  <si>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</si>
  <si>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</si>
  <si>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</si>
  <si>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</si>
  <si>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</si>
  <si>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</si>
  <si>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</si>
  <si>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</si>
  <si>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</si>
  <si>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</si>
  <si>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</si>
  <si>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</si>
  <si>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</si>
  <si>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</si>
  <si>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</si>
  <si>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</si>
  <si>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</si>
  <si>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</si>
  <si>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</si>
  <si>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</si>
  <si>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</si>
  <si>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</si>
  <si>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</si>
  <si>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</si>
  <si>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</si>
  <si>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</si>
  <si>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</si>
  <si>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</si>
  <si>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</si>
  <si>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</si>
  <si>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</si>
  <si>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</si>
  <si>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</si>
  <si>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</si>
  <si>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</si>
  <si>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</si>
  <si>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</si>
  <si>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</si>
  <si>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</si>
  <si>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</si>
  <si>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</si>
  <si>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</si>
  <si>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</si>
  <si>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</si>
  <si>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</si>
  <si>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</si>
  <si>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</si>
  <si>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</si>
  <si>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</si>
  <si>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</si>
  <si>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</si>
  <si>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</si>
  <si>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</si>
  <si>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</si>
  <si>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</si>
  <si>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</si>
  <si>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</si>
  <si>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</si>
  <si>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</si>
  <si>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</si>
  <si>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</si>
  <si>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</si>
  <si>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</si>
  <si>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</si>
  <si>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</si>
  <si>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</si>
  <si>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</si>
  <si>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</si>
  <si>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</si>
  <si>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</si>
  <si>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</si>
  <si>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</si>
  <si>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</si>
  <si>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</si>
  <si>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</si>
  <si>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</si>
  <si>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</si>
  <si>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</si>
  <si>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</si>
  <si>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</si>
  <si>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</si>
  <si>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</si>
  <si>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</si>
  <si>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</si>
  <si>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</si>
  <si>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</si>
  <si>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</si>
  <si>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</si>
  <si>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</si>
  <si>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</si>
  <si>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</si>
  <si>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</si>
  <si>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</si>
  <si>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</si>
  <si>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</si>
  <si>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</si>
  <si>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</si>
  <si>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</si>
  <si>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</si>
  <si>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</si>
  <si>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</si>
  <si>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</si>
  <si>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</si>
  <si>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</si>
  <si>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</si>
  <si>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</si>
  <si>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</si>
  <si>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</si>
  <si>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</si>
  <si>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</si>
  <si>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</si>
  <si>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</si>
  <si>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</si>
  <si>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</si>
  <si>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</si>
  <si>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</si>
  <si>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</si>
  <si>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</si>
  <si>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</si>
  <si>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</si>
  <si>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</si>
  <si>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</si>
  <si>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</si>
  <si>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</si>
  <si>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</si>
  <si>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</si>
  <si>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</si>
  <si>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</si>
  <si>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</si>
  <si>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</si>
  <si>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</si>
  <si>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</si>
  <si>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</si>
  <si>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</si>
  <si>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</si>
  <si>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</si>
  <si>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</si>
  <si>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</si>
  <si>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</si>
  <si>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</si>
  <si>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</si>
  <si>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</si>
  <si>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</si>
  <si>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</si>
  <si>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</si>
  <si>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</si>
  <si>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</si>
  <si>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</si>
  <si>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</si>
  <si>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</si>
  <si>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</si>
  <si>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</si>
  <si>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</si>
  <si>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</si>
  <si>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</si>
  <si>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</si>
  <si>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</si>
  <si>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</si>
  <si>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</si>
  <si>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</si>
  <si>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</si>
  <si>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</si>
  <si>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</si>
  <si>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</si>
  <si>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</si>
  <si>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</si>
  <si>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</si>
  <si>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</si>
  <si>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</si>
  <si>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</si>
  <si>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</si>
  <si>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</si>
  <si>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</si>
  <si>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</si>
  <si>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</si>
  <si>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</si>
  <si>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</si>
  <si>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</si>
  <si>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</si>
  <si>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</si>
  <si>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</si>
  <si>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</si>
  <si>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</si>
  <si>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</si>
  <si>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</si>
  <si>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</si>
  <si>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</si>
  <si>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</si>
  <si>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</si>
  <si>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</si>
  <si>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</si>
  <si>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</si>
  <si>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</si>
  <si>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</si>
  <si>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</si>
  <si>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</si>
  <si>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</si>
  <si>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</si>
  <si>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</si>
  <si>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</si>
  <si>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</si>
  <si>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</si>
  <si>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</si>
  <si>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</si>
  <si>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</si>
  <si>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</si>
  <si>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</si>
  <si>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</si>
  <si>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</si>
  <si>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</si>
  <si>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</si>
  <si>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</si>
  <si>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</si>
  <si>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</si>
  <si>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</si>
  <si>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</si>
  <si>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</si>
  <si>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</si>
  <si>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</si>
  <si>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</si>
  <si>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</si>
  <si>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</si>
  <si>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</si>
  <si>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</si>
  <si>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</si>
  <si>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</si>
  <si>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</si>
  <si>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</si>
  <si>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</si>
  <si>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</si>
  <si>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</si>
  <si>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</si>
  <si>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</si>
  <si>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</si>
  <si>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</si>
  <si>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</si>
  <si>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</si>
  <si>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</si>
  <si>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</si>
  <si>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</si>
  <si>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</si>
  <si>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</si>
  <si>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</si>
  <si>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</si>
  <si>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</si>
  <si>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</si>
  <si>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</si>
  <si>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</si>
  <si>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</si>
  <si>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</si>
  <si>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</si>
  <si>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</si>
  <si>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</si>
  <si>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</si>
  <si>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</si>
  <si>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</si>
  <si>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</si>
  <si>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</si>
  <si>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</si>
  <si>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</si>
  <si>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</si>
  <si>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</si>
  <si>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</si>
  <si>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</si>
  <si>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</si>
  <si>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</si>
  <si>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</si>
  <si>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</si>
  <si>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</si>
  <si>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</si>
  <si>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</si>
  <si>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</si>
  <si>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</si>
  <si>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</si>
  <si>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</si>
  <si>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</si>
  <si>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</si>
  <si>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</si>
  <si>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</si>
  <si>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</si>
  <si>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</si>
  <si>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</si>
  <si>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</si>
  <si>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</si>
  <si>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</si>
  <si>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</si>
  <si>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</si>
  <si>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</si>
  <si>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</si>
  <si>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</si>
  <si>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</si>
  <si>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</si>
  <si>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</si>
  <si>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</si>
  <si>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</si>
  <si>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</si>
  <si>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</si>
  <si>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</si>
  <si>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</si>
  <si>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</si>
  <si>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</si>
  <si>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</si>
  <si>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</si>
  <si>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</si>
  <si>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</si>
  <si>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</si>
  <si>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</si>
  <si>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</si>
  <si>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</si>
  <si>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</si>
  <si>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</si>
  <si>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</si>
  <si>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</si>
  <si>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</si>
  <si>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</si>
  <si>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</si>
  <si>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</si>
  <si>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</si>
  <si>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</si>
  <si>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</si>
  <si>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</si>
  <si>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</si>
  <si>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</si>
  <si>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</si>
  <si>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</si>
  <si>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</si>
  <si>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</si>
  <si>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</si>
  <si>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</si>
  <si>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</si>
  <si>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</si>
  <si>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</si>
  <si>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</si>
  <si>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</si>
  <si>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</si>
  <si>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</si>
  <si>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</si>
  <si>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</si>
  <si>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</si>
  <si>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</si>
  <si>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</si>
  <si>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</si>
  <si>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</si>
  <si>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</si>
  <si>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</si>
  <si>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</si>
  <si>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</si>
  <si>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</si>
  <si>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</si>
  <si>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</si>
  <si>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</si>
  <si>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</si>
  <si>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</si>
  <si>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</si>
  <si>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</si>
  <si>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</si>
  <si>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</si>
  <si>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</si>
  <si>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</si>
  <si>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</si>
  <si>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</si>
  <si>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</si>
  <si>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</si>
  <si>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</si>
  <si>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</si>
  <si>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</si>
  <si>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</si>
  <si>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</si>
  <si>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</si>
  <si>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</si>
  <si>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</si>
  <si>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</si>
  <si>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</si>
  <si>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</si>
  <si>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</si>
  <si>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</si>
  <si>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</si>
  <si>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</si>
  <si>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</si>
  <si>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</si>
  <si>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</si>
  <si>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</si>
  <si>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</si>
  <si>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</si>
  <si>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</si>
  <si>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</si>
  <si>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</si>
  <si>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</si>
  <si>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</si>
  <si>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</si>
  <si>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</si>
  <si>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</si>
  <si>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</si>
  <si>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</si>
  <si>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</si>
  <si>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</si>
  <si>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</si>
  <si>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</si>
  <si>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</si>
  <si>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</si>
  <si>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</si>
  <si>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</si>
  <si>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</si>
  <si>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</si>
  <si>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</si>
  <si>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</si>
  <si>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</si>
  <si>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</si>
  <si>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</si>
  <si>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</si>
  <si>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</si>
  <si>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</si>
  <si>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</si>
  <si>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</si>
  <si>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</si>
  <si>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</si>
  <si>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</si>
  <si>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</si>
  <si>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</si>
  <si>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</si>
  <si>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</si>
  <si>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</si>
  <si>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</si>
  <si>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</si>
  <si>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</si>
  <si>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</si>
  <si>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</si>
  <si>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</si>
  <si>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</si>
  <si>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</si>
  <si>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</si>
  <si>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</si>
  <si>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</si>
  <si>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</si>
  <si>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</si>
  <si>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</si>
  <si>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</si>
  <si>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</si>
  <si>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</si>
  <si>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</si>
  <si>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</si>
  <si>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</si>
  <si>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</si>
  <si>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</si>
  <si>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</si>
  <si>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</si>
  <si>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</si>
  <si>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</si>
  <si>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</si>
  <si>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</si>
  <si>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</si>
  <si>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</si>
  <si>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</si>
  <si>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</si>
  <si>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</si>
  <si>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</si>
  <si>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</si>
  <si>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</si>
  <si>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</si>
  <si>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</si>
  <si>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</si>
  <si>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</si>
  <si>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</si>
  <si>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</si>
  <si>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</si>
  <si>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</si>
  <si>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</si>
  <si>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</si>
  <si>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</si>
  <si>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</si>
  <si>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</si>
  <si>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</si>
  <si>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</si>
  <si>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</si>
  <si>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</si>
  <si>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</si>
  <si>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</si>
  <si>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</si>
  <si>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</si>
  <si>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</si>
  <si>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</si>
  <si>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</si>
  <si>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</si>
  <si>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</si>
  <si>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</si>
  <si>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</si>
  <si>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</si>
  <si>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</si>
  <si>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</si>
  <si>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</si>
  <si>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</si>
  <si>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</si>
  <si>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</si>
  <si>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</si>
  <si>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</si>
  <si>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</si>
  <si>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</si>
  <si>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</si>
  <si>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</si>
  <si>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</si>
  <si>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</si>
  <si>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</si>
  <si>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</si>
  <si>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</si>
  <si>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</si>
  <si>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</si>
  <si>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</si>
  <si>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</si>
  <si>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</si>
  <si>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</si>
  <si>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</si>
  <si>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</si>
  <si>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</si>
  <si>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</si>
  <si>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</si>
  <si>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</si>
  <si>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</si>
  <si>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</si>
  <si>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</si>
  <si>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</si>
  <si>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</si>
  <si>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</si>
  <si>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</si>
  <si>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</si>
  <si>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</si>
  <si>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</si>
  <si>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</si>
  <si>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</si>
  <si>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</si>
  <si>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</si>
  <si>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</si>
  <si>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</si>
  <si>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</si>
  <si>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</si>
  <si>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</si>
  <si>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</si>
  <si>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</si>
  <si>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</si>
  <si>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</si>
  <si>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</si>
  <si>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</si>
  <si>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</si>
  <si>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</si>
  <si>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</si>
  <si>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</si>
  <si>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</si>
  <si>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</si>
  <si>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</si>
  <si>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</si>
  <si>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</si>
  <si>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</si>
  <si>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</si>
  <si>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</si>
  <si>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</si>
  <si>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</si>
  <si>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</si>
  <si>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</si>
  <si>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</si>
  <si>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</si>
  <si>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</si>
  <si>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</si>
  <si>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</si>
  <si>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</si>
  <si>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</si>
  <si>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</si>
  <si>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</si>
  <si>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</si>
  <si>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</si>
  <si>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</si>
  <si>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</si>
  <si>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</si>
  <si>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</si>
  <si>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</si>
  <si>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</si>
  <si>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</si>
  <si>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</si>
  <si>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</si>
  <si>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</si>
  <si>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</si>
  <si>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</si>
  <si>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</si>
  <si>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</si>
  <si>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</si>
  <si>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</si>
  <si>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</si>
  <si>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</si>
  <si>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</si>
  <si>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</si>
  <si>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</si>
  <si>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</si>
  <si>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</si>
  <si>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</si>
  <si>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</si>
  <si>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</si>
  <si>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</si>
  <si>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</si>
  <si>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</si>
  <si>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</si>
  <si>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</si>
  <si>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</si>
  <si>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</si>
  <si>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</si>
  <si>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</si>
  <si>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</si>
  <si>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</si>
  <si>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</si>
  <si>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</si>
  <si>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</si>
  <si>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</si>
  <si>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</si>
  <si>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</si>
  <si>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</si>
  <si>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</si>
  <si>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</si>
  <si>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</si>
  <si>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</si>
  <si>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</si>
  <si>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</si>
  <si>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</si>
  <si>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</si>
  <si>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</si>
  <si>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</si>
  <si>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</si>
  <si>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</si>
  <si>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</si>
  <si>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</si>
  <si>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</si>
  <si>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</si>
  <si>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</si>
  <si>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</si>
  <si>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</si>
  <si>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</si>
  <si>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</si>
  <si>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</si>
  <si>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</si>
  <si>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</si>
  <si>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</si>
  <si>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</si>
  <si>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</si>
  <si>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</si>
  <si>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</si>
  <si>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</si>
  <si>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</si>
  <si>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</si>
  <si>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</si>
  <si>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</si>
  <si>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</si>
  <si>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</si>
  <si>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</si>
  <si>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</si>
  <si>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</si>
  <si>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</si>
  <si>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</si>
  <si>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</si>
  <si>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</si>
  <si>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</si>
  <si>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</si>
  <si>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</si>
  <si>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</si>
  <si>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</si>
  <si>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</si>
  <si>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</si>
  <si>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</si>
  <si>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</si>
  <si>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</si>
  <si>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</si>
  <si>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</si>
  <si>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</si>
  <si>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</si>
  <si>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</si>
  <si>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</si>
  <si>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</si>
  <si>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</si>
  <si>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</si>
  <si>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</si>
  <si>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</si>
  <si>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</si>
  <si>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</si>
  <si>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</si>
  <si>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</si>
  <si>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</si>
  <si>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</si>
  <si>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</si>
  <si>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</si>
  <si>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</si>
  <si>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</si>
  <si>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</si>
  <si>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</si>
  <si>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</si>
  <si>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</si>
  <si>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</si>
  <si>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</si>
  <si>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</si>
  <si>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</si>
  <si>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</si>
  <si>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</si>
  <si>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</si>
  <si>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</si>
  <si>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</si>
  <si>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</si>
  <si>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</si>
  <si>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</si>
  <si>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</si>
  <si>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</si>
  <si>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</si>
  <si>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</si>
  <si>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</si>
  <si>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</si>
  <si>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</si>
  <si>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</si>
  <si>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</si>
  <si>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</si>
  <si>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</si>
  <si>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</si>
  <si>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</si>
  <si>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</si>
  <si>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</si>
  <si>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</si>
  <si>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</si>
  <si>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</si>
  <si>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</si>
  <si>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</si>
  <si>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</si>
  <si>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</si>
  <si>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</si>
  <si>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</si>
  <si>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</si>
  <si>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</si>
  <si>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</si>
  <si>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</si>
  <si>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</si>
  <si>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</si>
  <si>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</si>
  <si>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</si>
  <si>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</si>
  <si>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</si>
  <si>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</si>
  <si>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</si>
  <si>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</si>
  <si>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</si>
  <si>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</si>
  <si>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</si>
  <si>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</si>
  <si>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</si>
  <si>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</si>
  <si>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</si>
  <si>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</si>
  <si>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</si>
  <si>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</si>
  <si>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</si>
  <si>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</si>
  <si>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</si>
  <si>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</si>
  <si>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</si>
  <si>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</si>
  <si>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</si>
  <si>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</si>
  <si>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</si>
  <si>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</si>
  <si>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</si>
  <si>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</si>
  <si>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</si>
  <si>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</si>
  <si>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</si>
  <si>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</si>
  <si>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</si>
  <si>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</si>
  <si>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</si>
  <si>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</si>
  <si>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</si>
  <si>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</si>
  <si>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</si>
  <si>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</si>
  <si>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</si>
  <si>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</si>
  <si>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</si>
  <si>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</si>
  <si>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</si>
  <si>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</si>
  <si>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</si>
  <si>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</si>
  <si>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</si>
  <si>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</si>
  <si>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</si>
  <si>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</si>
  <si>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</si>
  <si>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</si>
  <si>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</si>
  <si>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</si>
  <si>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</si>
  <si>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</si>
  <si>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</si>
  <si>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</si>
  <si>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</si>
  <si>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</si>
  <si>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</si>
  <si>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</si>
  <si>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</si>
  <si>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</si>
  <si>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</si>
  <si>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</si>
  <si>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</si>
  <si>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</si>
  <si>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</si>
  <si>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</si>
  <si>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</si>
  <si>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</si>
  <si>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</si>
  <si>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</si>
  <si>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</si>
  <si>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</si>
  <si>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</si>
  <si>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</si>
  <si>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</si>
  <si>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</si>
  <si>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</si>
  <si>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</si>
  <si>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</si>
  <si>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</si>
  <si>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</si>
  <si>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</si>
  <si>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</si>
  <si>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</si>
  <si>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</si>
  <si>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</si>
  <si>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</si>
  <si>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</si>
  <si>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</si>
  <si>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</si>
  <si>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</si>
  <si>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</si>
  <si>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</si>
  <si>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</si>
  <si>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</si>
  <si>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</si>
  <si>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</si>
  <si>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</si>
  <si>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</si>
  <si>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</si>
  <si>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</si>
  <si>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</si>
  <si>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</si>
  <si>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</si>
  <si>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</si>
  <si>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</si>
  <si>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</si>
  <si>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</si>
  <si>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</si>
  <si>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</si>
  <si>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</si>
  <si>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</si>
  <si>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</si>
  <si>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</si>
  <si>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</si>
  <si>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</si>
  <si>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</si>
  <si>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</si>
  <si>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</si>
  <si>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</si>
  <si>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</si>
  <si>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</si>
  <si>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</si>
  <si>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</si>
  <si>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</si>
  <si>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</si>
  <si>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</si>
  <si>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</si>
  <si>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</si>
  <si>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</si>
  <si>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</si>
  <si>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</si>
  <si>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</si>
  <si>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</si>
  <si>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</si>
  <si>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</si>
  <si>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</si>
  <si>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</si>
  <si>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</si>
  <si>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</si>
  <si>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</si>
  <si>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</si>
  <si>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</si>
  <si>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</si>
  <si>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</si>
  <si>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</si>
  <si>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</si>
  <si>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</si>
  <si>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</si>
  <si>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</si>
  <si>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</si>
  <si>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</si>
  <si>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</si>
  <si>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</si>
  <si>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</si>
  <si>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</si>
  <si>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</si>
  <si>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</si>
  <si>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</si>
  <si>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</si>
  <si>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</si>
  <si>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</si>
  <si>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</si>
  <si>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</si>
  <si>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</si>
  <si>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</si>
  <si>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</si>
  <si>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</si>
  <si>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</si>
  <si>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</si>
  <si>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</si>
  <si>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</si>
  <si>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</si>
  <si>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</si>
  <si>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</si>
  <si>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</si>
  <si>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</si>
  <si>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</si>
  <si>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</si>
  <si>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</si>
  <si>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</si>
  <si>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</si>
  <si>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</si>
  <si>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</si>
  <si>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</si>
  <si>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</si>
  <si>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</si>
  <si>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</si>
  <si>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</si>
  <si>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</si>
  <si>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</si>
  <si>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</si>
  <si>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</si>
  <si>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</si>
  <si>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</si>
  <si>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</si>
  <si>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</si>
  <si>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</si>
  <si>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</si>
  <si>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</si>
  <si>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</si>
  <si>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</si>
  <si>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</si>
  <si>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</si>
  <si>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</si>
  <si>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</si>
  <si>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</si>
  <si>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</si>
  <si>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</si>
  <si>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</si>
  <si>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</si>
  <si>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</si>
  <si>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</si>
  <si>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</si>
  <si>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</si>
  <si>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</si>
  <si>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</si>
  <si>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</si>
  <si>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</si>
  <si>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</si>
  <si>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</si>
  <si>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</si>
  <si>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</si>
  <si>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</si>
  <si>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</si>
  <si>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</si>
  <si>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</si>
  <si>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</si>
  <si>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</si>
  <si>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</si>
  <si>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</si>
  <si>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</si>
  <si>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</si>
  <si>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</si>
  <si>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</si>
  <si>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</si>
  <si>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</si>
  <si>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</si>
  <si>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</si>
  <si>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</si>
  <si>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</si>
  <si>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</si>
  <si>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</si>
  <si>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</si>
  <si>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</si>
  <si>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</si>
  <si>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</si>
  <si>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</si>
  <si>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</si>
  <si>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</si>
  <si>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</si>
  <si>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</si>
  <si>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</si>
  <si>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</si>
  <si>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</si>
  <si>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</si>
  <si>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</si>
  <si>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</si>
  <si>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</si>
  <si>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</si>
  <si>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</si>
  <si>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</si>
  <si>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</si>
  <si>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</si>
  <si>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</si>
  <si>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</si>
  <si>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</si>
  <si>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</si>
  <si>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</si>
  <si>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</si>
  <si>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</si>
  <si>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</si>
  <si>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</si>
  <si>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</si>
  <si>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</si>
  <si>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</si>
  <si>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</si>
  <si>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</si>
  <si>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</si>
  <si>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</si>
  <si>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</si>
  <si>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</si>
  <si>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</si>
  <si>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</si>
  <si>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</si>
  <si>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</si>
  <si>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</si>
  <si>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</si>
  <si>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</si>
  <si>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</si>
  <si>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</si>
  <si>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</si>
  <si>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</si>
  <si>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</si>
  <si>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</si>
  <si>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</si>
  <si>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</si>
  <si>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</si>
  <si>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</si>
  <si>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</si>
  <si>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</si>
  <si>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</si>
  <si>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</si>
  <si>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</si>
  <si>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</si>
  <si>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</si>
  <si>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</si>
  <si>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</si>
  <si>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</si>
  <si>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</si>
  <si>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</si>
  <si>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</si>
  <si>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</si>
  <si>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</si>
  <si>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</si>
  <si>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</si>
  <si>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</si>
  <si>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</si>
  <si>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</si>
  <si>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</si>
  <si>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</si>
  <si>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</si>
  <si>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</si>
  <si>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</si>
  <si>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</si>
  <si>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</si>
  <si>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</si>
  <si>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</si>
  <si>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</si>
  <si>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</si>
  <si>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</si>
  <si>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</si>
  <si>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</si>
  <si>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</si>
  <si>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</si>
  <si>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</si>
  <si>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</si>
  <si>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</si>
  <si>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</si>
  <si>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</si>
  <si>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</si>
  <si>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</si>
  <si>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</si>
  <si>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</si>
  <si>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</si>
  <si>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</si>
  <si>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</si>
  <si>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</si>
  <si>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</si>
  <si>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</si>
  <si>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</si>
  <si>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</si>
  <si>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</si>
  <si>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</si>
  <si>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</si>
  <si>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</si>
  <si>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</si>
  <si>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</si>
  <si>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</si>
  <si>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</si>
  <si>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</si>
  <si>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</si>
  <si>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</si>
  <si>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</si>
  <si>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</si>
  <si>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</si>
  <si>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</si>
  <si>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</si>
  <si>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</si>
  <si>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</si>
  <si>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</si>
  <si>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</si>
  <si>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</si>
  <si>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</si>
  <si>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</si>
  <si>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</si>
  <si>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</si>
  <si>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</si>
  <si>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</si>
  <si>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</si>
  <si>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</si>
  <si>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</si>
  <si>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</si>
  <si>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</si>
  <si>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</si>
  <si>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</si>
  <si>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</si>
  <si>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</si>
  <si>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</si>
  <si>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</si>
  <si>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</si>
  <si>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</si>
  <si>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</si>
  <si>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</si>
  <si>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</si>
  <si>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</si>
  <si>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</si>
  <si>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</si>
  <si>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</si>
  <si>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</si>
  <si>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</si>
  <si>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</si>
  <si>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</si>
  <si>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</si>
  <si>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</si>
  <si>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</si>
  <si>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</si>
  <si>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</si>
  <si>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</si>
  <si>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</si>
  <si>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</si>
  <si>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</si>
  <si>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</si>
  <si>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</si>
  <si>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</si>
  <si>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</si>
  <si>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</si>
  <si>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</si>
  <si>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</si>
  <si>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</si>
  <si>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</si>
  <si>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</si>
  <si>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</si>
  <si>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</si>
  <si>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</si>
  <si>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</si>
  <si>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</si>
  <si>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</si>
  <si>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</si>
  <si>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</si>
  <si>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</si>
  <si>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</si>
  <si>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</si>
  <si>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</si>
  <si>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</si>
  <si>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</si>
  <si>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</si>
  <si>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</si>
  <si>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</si>
  <si>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</si>
  <si>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</si>
  <si>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</si>
  <si>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</si>
  <si>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</si>
  <si>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</si>
  <si>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</si>
  <si>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</si>
  <si>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</si>
  <si>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</si>
  <si>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</si>
  <si>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</si>
  <si>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</si>
  <si>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</si>
  <si>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</si>
  <si>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</si>
  <si>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</si>
  <si>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</si>
  <si>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</si>
  <si>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</si>
  <si>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</si>
  <si>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</si>
  <si>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</si>
  <si>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</si>
  <si>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</si>
  <si>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</si>
  <si>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</si>
  <si>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</si>
  <si>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</si>
  <si>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</si>
  <si>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</si>
  <si>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</si>
  <si>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</si>
  <si>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</si>
  <si>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</si>
  <si>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</si>
  <si>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</si>
  <si>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</si>
  <si>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</si>
  <si>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</si>
  <si>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</si>
  <si>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</si>
  <si>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</si>
  <si>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</si>
  <si>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</si>
  <si>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</si>
  <si>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</si>
  <si>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</si>
  <si>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</si>
  <si>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</si>
  <si>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</si>
  <si>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</si>
  <si>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</si>
  <si>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</si>
  <si>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</si>
  <si>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</si>
  <si>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</si>
  <si>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</si>
  <si>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</si>
  <si>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</si>
  <si>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</si>
  <si>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</si>
  <si>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</si>
  <si>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</si>
  <si>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</si>
  <si>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</si>
  <si>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</si>
  <si>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</si>
  <si>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</si>
  <si>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</si>
  <si>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</si>
  <si>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</si>
  <si>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</si>
  <si>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</si>
  <si>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</si>
  <si>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</si>
  <si>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</si>
  <si>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</si>
  <si>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</si>
  <si>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</si>
  <si>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</si>
  <si>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</si>
  <si>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</si>
  <si>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</si>
  <si>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</si>
  <si>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</si>
  <si>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</si>
  <si>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</si>
  <si>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</si>
  <si>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</si>
  <si>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</si>
  <si>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</si>
  <si>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</si>
  <si>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</si>
  <si>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</si>
  <si>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</si>
  <si>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</si>
  <si>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</si>
  <si>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</si>
  <si>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</si>
  <si>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</si>
  <si>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</si>
  <si>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</si>
  <si>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</si>
  <si>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</si>
  <si>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</si>
  <si>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</si>
  <si>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</si>
  <si>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</si>
  <si>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</si>
  <si>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</si>
  <si>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</si>
  <si>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</si>
  <si>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</si>
  <si>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</si>
  <si>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</si>
  <si>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</si>
  <si>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</si>
  <si>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</si>
  <si>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</si>
  <si>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</si>
  <si>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</si>
  <si>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</si>
  <si>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</si>
  <si>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</si>
  <si>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</si>
  <si>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</si>
  <si>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</si>
  <si>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</si>
  <si>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</si>
  <si>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</si>
  <si>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</si>
  <si>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</si>
  <si>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</si>
  <si>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</si>
  <si>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</si>
  <si>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</si>
  <si>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</si>
  <si>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</si>
  <si>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</si>
  <si>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</si>
  <si>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</si>
  <si>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</si>
  <si>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</si>
  <si>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</si>
  <si>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</si>
  <si>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</si>
  <si>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</si>
  <si>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</si>
  <si>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</si>
  <si>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</si>
  <si>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</si>
  <si>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</si>
  <si>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</si>
  <si>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</si>
  <si>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</si>
  <si>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</si>
  <si>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</si>
  <si>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</si>
  <si>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</si>
  <si>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</si>
  <si>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</si>
  <si>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</si>
  <si>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</si>
  <si>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</si>
  <si>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</si>
  <si>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</si>
  <si>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</si>
  <si>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</si>
  <si>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</si>
  <si>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</si>
  <si>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</si>
  <si>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</si>
  <si>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</si>
  <si>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</si>
  <si>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</si>
  <si>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</si>
  <si>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</si>
  <si>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</si>
  <si>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</si>
  <si>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</si>
  <si>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</si>
  <si>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</si>
  <si>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</si>
  <si>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</si>
  <si>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</si>
  <si>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</si>
  <si>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</si>
  <si>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</si>
  <si>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</si>
  <si>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</si>
  <si>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</si>
  <si>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</si>
  <si>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</si>
  <si>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</si>
  <si>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</si>
  <si>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</si>
  <si>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</si>
  <si>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</si>
  <si>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</si>
  <si>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</si>
  <si>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</si>
  <si>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</si>
  <si>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</si>
  <si>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</si>
  <si>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</si>
  <si>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</si>
  <si>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</si>
  <si>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</si>
  <si>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</si>
  <si>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</si>
  <si>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</si>
  <si>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</si>
  <si>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</si>
  <si>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</si>
  <si>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</si>
  <si>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</si>
  <si>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</si>
  <si>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</si>
  <si>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</si>
  <si>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</si>
  <si>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</si>
  <si>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</si>
  <si>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</si>
  <si>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</si>
  <si>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</si>
  <si>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</si>
  <si>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</si>
  <si>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</si>
  <si>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</si>
  <si>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</si>
  <si>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</si>
  <si>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</si>
  <si>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</si>
  <si>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</si>
  <si>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</si>
  <si>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</si>
  <si>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</si>
  <si>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</si>
  <si>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</si>
  <si>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</si>
  <si>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</si>
  <si>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</si>
  <si>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</si>
  <si>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</si>
  <si>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</si>
  <si>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</si>
  <si>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</si>
  <si>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</si>
  <si>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</si>
  <si>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</si>
  <si>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</si>
  <si>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</si>
  <si>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</si>
  <si>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</si>
  <si>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</si>
  <si>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</si>
  <si>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</si>
  <si>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</si>
  <si>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</si>
  <si>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</si>
  <si>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</si>
  <si>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</si>
  <si>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</si>
  <si>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</si>
  <si>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</si>
  <si>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</si>
  <si>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</si>
  <si>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</si>
  <si>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</si>
  <si>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</si>
  <si>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</si>
  <si>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</si>
  <si>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</si>
  <si>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</si>
  <si>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</si>
  <si>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</si>
  <si>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</si>
  <si>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</si>
  <si>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</si>
  <si>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</si>
  <si>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</si>
  <si>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</si>
  <si>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</si>
  <si>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</si>
  <si>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</si>
  <si>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</si>
  <si>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</si>
  <si>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</si>
  <si>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</si>
  <si>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</si>
  <si>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</si>
  <si>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</si>
  <si>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</si>
  <si>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</si>
  <si>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</si>
  <si>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</si>
  <si>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</si>
  <si>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</si>
  <si>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</si>
  <si>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</si>
  <si>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</si>
  <si>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</si>
  <si>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</si>
  <si>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</si>
  <si>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</si>
  <si>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</si>
  <si>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</si>
  <si>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</si>
  <si>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</si>
  <si>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</si>
  <si>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</si>
  <si>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</si>
  <si>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</si>
  <si>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</si>
  <si>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</si>
  <si>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</si>
  <si>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</si>
  <si>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</si>
  <si>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</si>
  <si>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</si>
  <si>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</si>
  <si>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</si>
  <si>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</si>
  <si>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</si>
  <si>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</si>
  <si>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</si>
  <si>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</si>
  <si>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</si>
  <si>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</si>
  <si>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</si>
  <si>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</si>
  <si>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</si>
  <si>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</si>
  <si>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</si>
  <si>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</si>
  <si>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</si>
  <si>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</si>
  <si>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</si>
  <si>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</si>
  <si>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</si>
  <si>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</si>
  <si>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</si>
  <si>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</si>
  <si>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</si>
  <si>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</si>
  <si>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</si>
  <si>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</si>
  <si>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</si>
  <si>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</si>
  <si>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</si>
  <si>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</si>
  <si>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</si>
  <si>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</si>
  <si>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</si>
  <si>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</si>
  <si>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</si>
  <si>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</si>
  <si>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</si>
  <si>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</si>
  <si>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</si>
  <si>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</si>
  <si>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</si>
  <si>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</si>
  <si>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</si>
  <si>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</si>
  <si>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</si>
  <si>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</si>
  <si>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</si>
  <si>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</si>
  <si>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</si>
  <si>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</si>
  <si>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</si>
  <si>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</si>
  <si>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</si>
  <si>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</si>
  <si>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</si>
  <si>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</si>
  <si>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</si>
  <si>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</si>
  <si>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</si>
  <si>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</si>
  <si>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</si>
  <si>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</si>
  <si>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</si>
  <si>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</si>
  <si>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</si>
  <si>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</si>
  <si>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</si>
  <si>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</si>
  <si>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</si>
  <si>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</si>
  <si>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</si>
  <si>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</si>
  <si>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</si>
  <si>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</si>
  <si>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</si>
  <si>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</si>
  <si>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</si>
  <si>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</si>
  <si>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</si>
  <si>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</si>
  <si>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</si>
  <si>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</si>
  <si>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</si>
  <si>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</si>
  <si>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</si>
  <si>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</si>
  <si>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</si>
  <si>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</si>
  <si>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</si>
  <si>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</si>
  <si>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</si>
  <si>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</si>
  <si>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</si>
  <si>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</si>
  <si>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</si>
  <si>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</si>
  <si>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</si>
  <si>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</si>
  <si>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</si>
  <si>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</si>
  <si>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</si>
  <si>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</si>
  <si>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</si>
  <si>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</si>
  <si>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</si>
  <si>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</si>
  <si>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</si>
  <si>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</si>
  <si>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</si>
  <si>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</si>
  <si>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</si>
  <si>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</si>
  <si>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</si>
  <si>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</si>
  <si>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</si>
  <si>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</si>
  <si>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</si>
  <si>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</si>
  <si>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</si>
  <si>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</si>
  <si>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</si>
  <si>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</si>
  <si>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</si>
  <si>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</si>
  <si>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</si>
  <si>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</si>
  <si>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</si>
  <si>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</si>
  <si>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</si>
  <si>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</si>
  <si>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</si>
  <si>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</si>
  <si>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</si>
  <si>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</si>
  <si>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</si>
  <si>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</si>
  <si>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</si>
  <si>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</si>
  <si>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</si>
  <si>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</si>
  <si>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</si>
  <si>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</si>
  <si>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</si>
  <si>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</si>
  <si>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</si>
  <si>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</si>
  <si>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</si>
  <si>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</si>
  <si>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</si>
  <si>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</si>
  <si>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</si>
  <si>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</si>
  <si>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</si>
  <si>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</si>
  <si>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</si>
  <si>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</si>
  <si>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</si>
  <si>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</si>
  <si>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</si>
  <si>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</si>
  <si>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</si>
  <si>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</si>
  <si>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</si>
  <si>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</si>
  <si>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</si>
  <si>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</si>
  <si>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</si>
  <si>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</si>
  <si>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</si>
  <si>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</si>
  <si>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</si>
  <si>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</si>
  <si>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</si>
  <si>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</si>
  <si>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</si>
  <si>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</si>
  <si>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</si>
  <si>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</si>
  <si>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</si>
  <si>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</si>
  <si>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</si>
  <si>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</si>
  <si>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</si>
  <si>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</si>
  <si>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</si>
  <si>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</si>
  <si>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</si>
  <si>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</si>
  <si>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</si>
  <si>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</si>
  <si>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</si>
  <si>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</si>
  <si>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</si>
  <si>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</si>
  <si>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</si>
  <si>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</si>
  <si>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</si>
  <si>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</si>
  <si>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</si>
  <si>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</si>
  <si>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</si>
  <si>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</si>
  <si>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</si>
  <si>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</si>
  <si>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</si>
  <si>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</si>
  <si>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</si>
  <si>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</si>
  <si>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</si>
  <si>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</si>
  <si>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</si>
  <si>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</si>
  <si>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</si>
  <si>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</si>
  <si>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</si>
  <si>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</si>
  <si>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</si>
  <si>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</si>
  <si>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</si>
  <si>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</si>
  <si>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</si>
  <si>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</si>
  <si>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</si>
  <si>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</si>
  <si>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</si>
  <si>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</si>
  <si>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</si>
  <si>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</si>
  <si>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</si>
  <si>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</si>
  <si>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</si>
  <si>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</si>
  <si>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</si>
  <si>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</si>
  <si>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</si>
  <si>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</si>
  <si>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</si>
  <si>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</si>
  <si>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</si>
  <si>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</si>
  <si>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</si>
  <si>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</si>
  <si>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</si>
  <si>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</si>
  <si>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</si>
  <si>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</si>
  <si>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</si>
  <si>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</si>
  <si>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</si>
  <si>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</si>
  <si>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</si>
  <si>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</si>
  <si>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</si>
  <si>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</si>
  <si>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</si>
  <si>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</si>
  <si>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</si>
  <si>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</si>
  <si>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</si>
  <si>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</si>
  <si>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</si>
  <si>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</si>
  <si>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</si>
  <si>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</si>
  <si>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</si>
  <si>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</si>
  <si>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</si>
  <si>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</si>
  <si>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</si>
  <si>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</si>
  <si>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</si>
  <si>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</si>
  <si>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</si>
  <si>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</si>
  <si>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</si>
  <si>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</si>
  <si>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</si>
  <si>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</si>
  <si>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</si>
  <si>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</si>
  <si>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</si>
  <si>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</si>
  <si>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</si>
  <si>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</si>
  <si>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</si>
  <si>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</si>
  <si>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</si>
  <si>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</si>
  <si>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</si>
  <si>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</si>
  <si>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</si>
  <si>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</si>
  <si>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</si>
  <si>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</si>
  <si>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</si>
  <si>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</si>
  <si>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</si>
  <si>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</si>
  <si>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</si>
  <si>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</si>
  <si>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</si>
  <si>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</si>
  <si>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</si>
  <si>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</si>
  <si>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</si>
  <si>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</si>
  <si>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</si>
  <si>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</si>
  <si>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</si>
  <si>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</si>
  <si>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</si>
  <si>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</si>
  <si>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</si>
  <si>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</si>
  <si>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</si>
  <si>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</si>
  <si>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</si>
  <si>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</si>
  <si>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</si>
  <si>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</si>
  <si>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</si>
  <si>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</si>
  <si>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</si>
  <si>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</si>
  <si>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</si>
  <si>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</si>
  <si>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</si>
  <si>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</si>
  <si>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</si>
  <si>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</si>
  <si>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</si>
  <si>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</si>
  <si>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</si>
  <si>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</si>
  <si>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</si>
  <si>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</si>
  <si>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</si>
  <si>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</si>
  <si>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</si>
  <si>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</si>
  <si>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</si>
  <si>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</si>
  <si>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</si>
  <si>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</si>
  <si>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</si>
  <si>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</si>
  <si>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</si>
  <si>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</si>
  <si>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</si>
  <si>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</si>
  <si>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</si>
  <si>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</si>
  <si>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</si>
  <si>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</si>
  <si>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</si>
  <si>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</si>
  <si>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</si>
  <si>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</si>
  <si>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</si>
  <si>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</si>
  <si>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</si>
  <si>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</si>
  <si>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</si>
  <si>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</si>
  <si>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</si>
  <si>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</si>
  <si>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</si>
  <si>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</si>
  <si>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</si>
  <si>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</si>
  <si>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</si>
  <si>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</si>
  <si>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</si>
  <si>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</si>
  <si>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</si>
  <si>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</si>
  <si>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</si>
  <si>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</si>
  <si>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</si>
  <si>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</si>
  <si>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</si>
  <si>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</si>
  <si>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</si>
  <si>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</si>
  <si>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</si>
  <si>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</si>
  <si>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</si>
  <si>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</si>
  <si>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</si>
  <si>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</si>
  <si>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</si>
  <si>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</si>
  <si>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</si>
  <si>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</si>
  <si>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</si>
  <si>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</si>
  <si>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</si>
  <si>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</si>
  <si>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</si>
  <si>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</si>
  <si>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</si>
  <si>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</si>
  <si>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</si>
  <si>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</si>
  <si>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</si>
  <si>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</si>
  <si>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</si>
  <si>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</si>
  <si>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</si>
  <si>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</si>
  <si>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</si>
  <si>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</si>
  <si>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</si>
  <si>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</si>
  <si>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</si>
  <si>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</si>
  <si>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</si>
  <si>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</si>
  <si>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</si>
  <si>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</si>
  <si>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</si>
  <si>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</si>
  <si>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</si>
  <si>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</si>
  <si>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</si>
  <si>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</si>
  <si>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</si>
  <si>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</si>
  <si>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</si>
  <si>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</si>
  <si>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</si>
  <si>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</si>
  <si>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</si>
  <si>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</si>
  <si>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</si>
  <si>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</si>
  <si>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</si>
  <si>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</si>
  <si>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</si>
  <si>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</si>
  <si>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</si>
  <si>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</si>
  <si>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</si>
  <si>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</si>
  <si>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</si>
  <si>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</si>
  <si>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</si>
  <si>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</si>
  <si>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</si>
  <si>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</si>
  <si>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</si>
  <si>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</si>
  <si>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</si>
  <si>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</si>
  <si>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</si>
  <si>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</si>
  <si>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</si>
  <si>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</si>
  <si>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</si>
  <si>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</si>
  <si>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</si>
  <si>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</si>
  <si>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</si>
  <si>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</si>
  <si>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</si>
  <si>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</si>
  <si>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</si>
  <si>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</si>
  <si>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</si>
  <si>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</si>
  <si>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</si>
  <si>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</si>
  <si>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</si>
  <si>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</si>
  <si>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</si>
  <si>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</si>
  <si>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</si>
  <si>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</si>
  <si>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</si>
  <si>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</si>
  <si>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</si>
  <si>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</si>
  <si>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</si>
  <si>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</si>
  <si>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</si>
  <si>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</si>
  <si>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</si>
  <si>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</si>
  <si>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</si>
  <si>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</si>
  <si>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</si>
  <si>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</si>
  <si>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</si>
  <si>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</si>
  <si>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</si>
  <si>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</si>
  <si>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</si>
  <si>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</si>
  <si>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</si>
  <si>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</si>
  <si>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</si>
  <si>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</si>
  <si>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</si>
  <si>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</si>
  <si>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</si>
  <si>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</si>
  <si>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</si>
  <si>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</si>
  <si>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</si>
  <si>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</si>
  <si>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</si>
  <si>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</si>
  <si>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</si>
  <si>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</si>
  <si>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</si>
  <si>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</si>
  <si>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</si>
  <si>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</si>
  <si>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</si>
  <si>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</si>
  <si>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</si>
  <si>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</si>
  <si>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</si>
  <si>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</si>
  <si>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</si>
  <si>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</si>
  <si>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</si>
  <si>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</si>
  <si>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</si>
  <si>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</si>
  <si>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</si>
  <si>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</si>
  <si>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</si>
  <si>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</si>
  <si>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</si>
  <si>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</si>
  <si>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</si>
  <si>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</si>
  <si>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</si>
  <si>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</si>
  <si>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</si>
  <si>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</si>
  <si>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</si>
  <si>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</si>
  <si>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</si>
  <si>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</si>
  <si>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</si>
  <si>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</si>
  <si>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</si>
  <si>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</si>
  <si>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</si>
  <si>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</si>
  <si>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</si>
  <si>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</si>
  <si>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</si>
  <si>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</si>
  <si>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</si>
  <si>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</si>
  <si>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</si>
  <si>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</si>
  <si>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</si>
  <si>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</si>
  <si>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</si>
  <si>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</si>
  <si>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</si>
  <si>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</si>
  <si>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</si>
  <si>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</si>
  <si>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</si>
  <si>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</si>
  <si>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</si>
  <si>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</si>
  <si>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</si>
  <si>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</si>
  <si>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</si>
  <si>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</si>
  <si>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</si>
  <si>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</si>
  <si>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</si>
  <si>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</si>
  <si>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</si>
  <si>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</si>
  <si>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</si>
  <si>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</si>
  <si>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</si>
  <si>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</si>
  <si>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</si>
  <si>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</si>
  <si>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</si>
  <si>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</si>
  <si>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</si>
  <si>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</si>
  <si>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</si>
  <si>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</si>
  <si>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</si>
  <si>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</si>
  <si>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</si>
  <si>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</si>
  <si>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</si>
  <si>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</si>
  <si>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</si>
  <si>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</si>
  <si>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</si>
  <si>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</si>
  <si>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</si>
  <si>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</si>
  <si>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</si>
  <si>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</si>
  <si>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</si>
  <si>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</si>
  <si>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</si>
  <si>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</si>
  <si>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</si>
  <si>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</si>
  <si>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</si>
  <si>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</si>
  <si>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</si>
  <si>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</si>
  <si>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</si>
  <si>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</si>
  <si>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</si>
  <si>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</si>
  <si>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</si>
  <si>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</si>
  <si>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</si>
  <si>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</si>
  <si>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</si>
  <si>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</si>
  <si>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</si>
  <si>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</si>
  <si>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</si>
  <si>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</si>
  <si>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</si>
  <si>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</si>
  <si>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</si>
  <si>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</si>
  <si>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</si>
  <si>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</si>
  <si>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</si>
  <si>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</si>
  <si>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</si>
  <si>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</si>
  <si>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</si>
  <si>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</si>
  <si>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</si>
  <si>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</si>
  <si>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</si>
  <si>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</si>
  <si>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</si>
  <si>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</si>
  <si>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</si>
  <si>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</si>
  <si>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</si>
  <si>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</si>
  <si>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</si>
  <si>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</si>
  <si>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</si>
  <si>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</si>
  <si>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</si>
  <si>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</si>
  <si>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</si>
  <si>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</si>
  <si>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</si>
  <si>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</si>
  <si>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</si>
  <si>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</si>
  <si>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</si>
  <si>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</si>
  <si>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</si>
  <si>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</si>
  <si>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</si>
  <si>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</si>
  <si>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</si>
  <si>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</si>
  <si>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</si>
  <si>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</si>
  <si>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</si>
  <si>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</si>
  <si>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</si>
  <si>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</si>
  <si>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</si>
  <si>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</si>
  <si>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</si>
  <si>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</si>
  <si>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</si>
  <si>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</si>
  <si>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</si>
  <si>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</si>
  <si>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</si>
  <si>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</si>
  <si>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</si>
  <si>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</si>
  <si>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</si>
  <si>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</si>
  <si>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</si>
  <si>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</si>
  <si>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</si>
  <si>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</si>
  <si>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</si>
  <si>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</si>
  <si>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</si>
  <si>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</si>
  <si>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</si>
  <si>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</si>
  <si>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</si>
  <si>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</si>
  <si>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</si>
  <si>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</si>
  <si>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</si>
  <si>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</si>
  <si>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</si>
  <si>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</si>
  <si>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</si>
  <si>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</si>
  <si>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</si>
  <si>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</si>
  <si>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</si>
  <si>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</si>
  <si>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</si>
  <si>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</si>
  <si>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</si>
  <si>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</si>
  <si>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</si>
  <si>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</si>
  <si>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</si>
  <si>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</si>
  <si>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</si>
  <si>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</si>
  <si>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</si>
  <si>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</si>
  <si>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</si>
  <si>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</si>
  <si>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</si>
  <si>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</si>
  <si>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</si>
  <si>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</si>
  <si>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</si>
  <si>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</si>
  <si>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</si>
  <si>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</si>
  <si>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</si>
  <si>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</si>
  <si>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</si>
  <si>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</si>
  <si>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</si>
  <si>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</si>
  <si>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</si>
  <si>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</si>
  <si>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</si>
  <si>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</si>
  <si>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</si>
  <si>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</si>
  <si>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</si>
  <si>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</si>
  <si>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</si>
  <si>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</si>
  <si>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</si>
  <si>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</si>
  <si>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</si>
  <si>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</si>
  <si>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</si>
  <si>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</si>
  <si>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</si>
  <si>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</si>
  <si>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</si>
  <si>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</si>
  <si>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</si>
  <si>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</si>
  <si>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</si>
  <si>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</si>
  <si>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</si>
  <si>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</si>
  <si>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</si>
  <si>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</si>
  <si>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</si>
  <si>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</si>
  <si>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</si>
  <si>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</si>
  <si>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</si>
  <si>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</si>
  <si>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</si>
  <si>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</si>
  <si>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</si>
  <si>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</si>
  <si>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</si>
  <si>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</si>
  <si>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</si>
  <si>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</si>
  <si>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</si>
  <si>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</si>
  <si>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</si>
  <si>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</si>
  <si>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</si>
  <si>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</si>
  <si>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</si>
  <si>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</si>
  <si>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</si>
  <si>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</si>
  <si>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</si>
  <si>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</si>
  <si>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</si>
  <si>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</si>
  <si>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</si>
  <si>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</si>
  <si>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</si>
  <si>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</si>
  <si>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</si>
  <si>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</si>
  <si>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</si>
  <si>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</si>
  <si>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</si>
  <si>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</si>
  <si>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</si>
  <si>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</si>
  <si>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</si>
  <si>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</si>
  <si>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</si>
  <si>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</si>
  <si>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</si>
  <si>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</si>
  <si>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</si>
  <si>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</si>
  <si>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</si>
  <si>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</si>
  <si>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</si>
  <si>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</si>
  <si>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</si>
  <si>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</si>
  <si>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</si>
  <si>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</si>
  <si>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</si>
  <si>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</si>
  <si>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</si>
  <si>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</si>
  <si>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</si>
  <si>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</si>
  <si>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</si>
  <si>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</si>
  <si>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</si>
  <si>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</si>
  <si>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</si>
  <si>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</si>
  <si>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</si>
  <si>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</si>
  <si>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</si>
  <si>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</si>
  <si>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</si>
  <si>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</si>
  <si>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</si>
  <si>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</si>
  <si>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</si>
  <si>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</si>
  <si>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</si>
  <si>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</si>
  <si>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</si>
  <si>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</si>
  <si>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</si>
  <si>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</si>
  <si>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</si>
  <si>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</si>
  <si>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</si>
  <si>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</si>
  <si>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</si>
  <si>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</si>
  <si>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</si>
  <si>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</si>
  <si>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</si>
  <si>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</si>
  <si>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</si>
  <si>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</si>
  <si>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</si>
  <si>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</si>
  <si>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</si>
  <si>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</si>
  <si>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</si>
  <si>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</si>
  <si>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</si>
  <si>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</si>
  <si>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</si>
  <si>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</si>
  <si>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</si>
  <si>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</si>
  <si>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</si>
  <si>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</si>
  <si>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</si>
  <si>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</si>
  <si>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</si>
  <si>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</si>
  <si>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</si>
  <si>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</si>
  <si>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</si>
  <si>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</si>
  <si>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</si>
  <si>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</si>
  <si>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</si>
  <si>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</si>
  <si>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</si>
  <si>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</si>
  <si>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</si>
  <si>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</si>
  <si>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</si>
  <si>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</si>
  <si>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</si>
  <si>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</si>
  <si>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</si>
  <si>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</si>
  <si>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</si>
  <si>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</si>
  <si>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</si>
  <si>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</si>
  <si>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</si>
  <si>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</si>
  <si>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</si>
  <si>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</si>
  <si>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</si>
  <si>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</si>
  <si>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</si>
  <si>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</si>
  <si>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</si>
  <si>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</si>
  <si>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</si>
  <si>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</si>
  <si>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</si>
  <si>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</si>
  <si>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</si>
  <si>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</si>
  <si>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</si>
  <si>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</si>
  <si>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</si>
  <si>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</si>
  <si>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</si>
  <si>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</si>
  <si>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</si>
  <si>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</si>
  <si>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</si>
  <si>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</si>
  <si>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</si>
  <si>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</si>
  <si>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</si>
  <si>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</si>
  <si>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</si>
  <si>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</si>
  <si>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</si>
  <si>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</si>
  <si>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</si>
  <si>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</si>
  <si>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</si>
  <si>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</si>
  <si>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</si>
  <si>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</si>
  <si>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</si>
  <si>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</si>
  <si>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</si>
  <si>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</si>
  <si>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</si>
  <si>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</si>
  <si>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</si>
  <si>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</si>
  <si>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</si>
  <si>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</si>
  <si>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</si>
  <si>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</si>
  <si>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</si>
  <si>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</si>
  <si>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</si>
  <si>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</si>
  <si>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</si>
  <si>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</si>
  <si>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</si>
  <si>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</si>
  <si>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</si>
  <si>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</si>
  <si>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</si>
  <si>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</si>
  <si>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</si>
  <si>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</si>
  <si>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</si>
  <si>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</si>
  <si>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</si>
  <si>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</si>
  <si>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</si>
  <si>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</si>
  <si>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</si>
  <si>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</si>
  <si>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</si>
  <si>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</si>
  <si>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</si>
  <si>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</si>
  <si>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</si>
  <si>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</si>
  <si>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</si>
  <si>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</si>
  <si>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</si>
  <si>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</si>
  <si>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</si>
  <si>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</si>
  <si>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</si>
  <si>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</si>
  <si>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</si>
  <si>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</si>
  <si>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</si>
  <si>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</si>
  <si>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</si>
  <si>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</si>
  <si>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</si>
  <si>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</si>
  <si>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</si>
  <si>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</si>
  <si>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</si>
  <si>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</si>
  <si>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</si>
  <si>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</si>
  <si>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</si>
  <si>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</si>
  <si>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</si>
  <si>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</si>
  <si>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</si>
  <si>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</si>
  <si>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</si>
  <si>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</si>
  <si>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</si>
  <si>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</si>
  <si>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</si>
  <si>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</si>
  <si>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</si>
  <si>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</si>
  <si>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</si>
  <si>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</si>
  <si>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</si>
  <si>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</si>
  <si>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</si>
  <si>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</si>
  <si>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</si>
  <si>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</si>
  <si>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</si>
  <si>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</si>
  <si>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</si>
  <si>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</si>
  <si>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</si>
  <si>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</si>
  <si>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</si>
  <si>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</si>
  <si>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</si>
  <si>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</si>
  <si>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</si>
  <si>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</si>
  <si>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</si>
  <si>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</si>
  <si>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</si>
  <si>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</si>
  <si>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</si>
  <si>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</si>
  <si>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</si>
  <si>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</si>
  <si>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</si>
  <si>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</si>
  <si>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</si>
  <si>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</si>
  <si>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</si>
  <si>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</si>
  <si>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</si>
  <si>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</si>
  <si>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</si>
  <si>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</si>
  <si>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</si>
  <si>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</si>
  <si>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</si>
  <si>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</si>
  <si>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</si>
  <si>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</si>
  <si>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</si>
  <si>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</si>
  <si>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</si>
  <si>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</si>
  <si>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</si>
  <si>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</si>
  <si>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</si>
  <si>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</si>
  <si>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</si>
  <si>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</si>
  <si>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</si>
  <si>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</si>
  <si>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</si>
  <si>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</si>
  <si>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</si>
  <si>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</si>
  <si>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</si>
  <si>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</si>
  <si>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</si>
  <si>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</si>
  <si>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</si>
  <si>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</si>
  <si>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</si>
  <si>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</si>
  <si>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</si>
  <si>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</si>
  <si>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</si>
  <si>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</si>
  <si>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</si>
  <si>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</si>
  <si>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</si>
  <si>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</si>
  <si>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</si>
  <si>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</si>
  <si>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</si>
  <si>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</si>
  <si>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</si>
  <si>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</si>
  <si>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</si>
  <si>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</si>
  <si>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</si>
  <si>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</si>
  <si>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</si>
  <si>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</si>
  <si>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</si>
  <si>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</si>
  <si>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</si>
  <si>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</si>
  <si>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</si>
  <si>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</si>
  <si>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</si>
  <si>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</si>
  <si>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</si>
  <si>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</si>
  <si>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</si>
  <si>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</si>
  <si>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</si>
  <si>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</si>
  <si>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</si>
  <si>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</si>
  <si>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</si>
  <si>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</si>
  <si>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</si>
  <si>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</si>
  <si>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</si>
  <si>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</si>
  <si>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</si>
  <si>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</si>
  <si>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</si>
  <si>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</si>
  <si>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</si>
  <si>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</si>
  <si>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</si>
  <si>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</si>
  <si>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</si>
  <si>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</si>
  <si>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</si>
  <si>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</si>
  <si>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</si>
  <si>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</si>
  <si>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</si>
  <si>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</si>
  <si>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</si>
  <si>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</si>
  <si>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</si>
  <si>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</si>
  <si>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</si>
  <si>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</si>
  <si>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</si>
  <si>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</si>
  <si>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</si>
  <si>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</si>
  <si>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</si>
  <si>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</si>
  <si>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</si>
  <si>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</si>
  <si>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</si>
  <si>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</si>
  <si>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</si>
  <si>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</si>
  <si>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</si>
  <si>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</si>
  <si>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</si>
  <si>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</si>
  <si>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</si>
  <si>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</si>
  <si>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</si>
  <si>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</si>
  <si>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</si>
  <si>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</si>
  <si>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</si>
  <si>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</si>
  <si>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</si>
  <si>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</si>
  <si>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</si>
  <si>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</si>
  <si>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</si>
  <si>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</si>
  <si>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</si>
  <si>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</si>
  <si>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</si>
  <si>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</si>
  <si>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</si>
  <si>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</si>
  <si>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</si>
  <si>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</si>
  <si>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</si>
  <si>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</si>
  <si>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</si>
  <si>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</si>
  <si>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</si>
  <si>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</si>
  <si>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</si>
  <si>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</si>
  <si>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</si>
  <si>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</si>
  <si>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</si>
  <si>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</si>
  <si>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</si>
  <si>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</si>
  <si>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</si>
  <si>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</si>
  <si>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</si>
  <si>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</si>
  <si>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</si>
  <si>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</si>
  <si>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</si>
  <si>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</si>
  <si>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</si>
  <si>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</si>
  <si>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</si>
  <si>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</si>
  <si>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</si>
  <si>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</si>
  <si>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</si>
  <si>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</si>
  <si>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</si>
  <si>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</si>
  <si>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</si>
  <si>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</si>
  <si>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</si>
  <si>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</si>
  <si>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</si>
  <si>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</si>
  <si>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</si>
  <si>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</si>
  <si>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</si>
  <si>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</si>
  <si>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</si>
  <si>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</si>
  <si>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</si>
  <si>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</si>
  <si>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</si>
  <si>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</si>
  <si>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</si>
  <si>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</si>
  <si>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</si>
  <si>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</si>
  <si>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</si>
  <si>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</si>
  <si>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</si>
  <si>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</si>
  <si>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</si>
  <si>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</si>
  <si>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</si>
  <si>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</si>
  <si>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</si>
  <si>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</si>
  <si>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</si>
  <si>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</si>
  <si>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</si>
  <si>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</si>
  <si>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</si>
  <si>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</si>
  <si>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</si>
  <si>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</si>
  <si>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</si>
  <si>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</si>
  <si>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</si>
  <si>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</si>
  <si>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</si>
  <si>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</si>
  <si>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</si>
  <si>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</si>
  <si>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</si>
  <si>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</si>
  <si>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</si>
  <si>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</si>
  <si>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</si>
  <si>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</si>
  <si>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</si>
  <si>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</si>
  <si>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</si>
  <si>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</si>
  <si>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</si>
  <si>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</si>
  <si>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</si>
  <si>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</si>
  <si>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</si>
  <si>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</si>
  <si>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</si>
  <si>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</si>
  <si>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</si>
  <si>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</si>
  <si>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</si>
  <si>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</si>
  <si>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</si>
  <si>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</si>
  <si>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</si>
  <si>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</si>
  <si>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</si>
  <si>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</si>
  <si>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</si>
  <si>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</si>
  <si>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</si>
  <si>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</si>
  <si>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</si>
  <si>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</si>
  <si>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</si>
  <si>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</si>
  <si>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</si>
  <si>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</si>
  <si>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</si>
  <si>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</si>
  <si>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</si>
  <si>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</si>
  <si>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</si>
  <si>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</si>
  <si>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</si>
  <si>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</si>
  <si>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</si>
  <si>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</si>
  <si>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</si>
  <si>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</si>
  <si>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</si>
  <si>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</si>
  <si>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</si>
  <si>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</si>
  <si>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</si>
  <si>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</si>
  <si>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</si>
  <si>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</si>
  <si>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</si>
  <si>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</si>
  <si>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</si>
  <si>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</si>
  <si>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</si>
  <si>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</si>
  <si>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</si>
  <si>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</si>
  <si>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</si>
  <si>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</si>
  <si>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</si>
  <si>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</si>
  <si>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</si>
  <si>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</si>
  <si>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</si>
  <si>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</si>
  <si>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</si>
  <si>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</si>
  <si>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</si>
  <si>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</si>
  <si>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</si>
  <si>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</si>
  <si>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</si>
  <si>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</si>
  <si>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</si>
  <si>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</si>
  <si>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</si>
  <si>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</si>
  <si>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</si>
  <si>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</si>
  <si>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</si>
  <si>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</si>
  <si>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</si>
  <si>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</si>
  <si>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</si>
  <si>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</si>
  <si>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</si>
  <si>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</si>
  <si>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</si>
  <si>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</si>
  <si>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</si>
  <si>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</si>
  <si>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</si>
  <si>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</si>
  <si>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</si>
  <si>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</si>
  <si>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</si>
  <si>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</si>
  <si>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</si>
  <si>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</si>
  <si>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</si>
  <si>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</si>
  <si>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</si>
  <si>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</si>
  <si>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</si>
  <si>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</si>
  <si>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</si>
  <si>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</si>
  <si>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</si>
  <si>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</si>
  <si>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</si>
  <si>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</si>
  <si>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</si>
  <si>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</si>
  <si>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</si>
  <si>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</si>
  <si>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</si>
  <si>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</si>
  <si>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</si>
  <si>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</si>
  <si>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</si>
  <si>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</si>
  <si>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</si>
  <si>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</si>
  <si>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</si>
  <si>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</si>
  <si>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</si>
  <si>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</si>
  <si>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</si>
  <si>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</si>
  <si>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</si>
  <si>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</si>
  <si>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</si>
  <si>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</si>
  <si>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</si>
  <si>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</si>
  <si>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</si>
  <si>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</si>
  <si>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</si>
  <si>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</si>
  <si>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</si>
  <si>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</si>
  <si>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</si>
  <si>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</si>
  <si>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</si>
  <si>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</si>
  <si>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</si>
  <si>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</si>
  <si>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</si>
  <si>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</si>
  <si>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</si>
  <si>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</si>
  <si>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</si>
  <si>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</si>
  <si>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</si>
  <si>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</si>
  <si>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</si>
  <si>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</si>
  <si>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</si>
  <si>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</si>
  <si>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</si>
  <si>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</si>
  <si>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</si>
  <si>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</si>
  <si>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</si>
  <si>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</si>
  <si>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</si>
  <si>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</si>
  <si>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</si>
  <si>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</si>
  <si>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</si>
  <si>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</si>
  <si>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</si>
  <si>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</si>
  <si>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</si>
  <si>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</si>
  <si>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</si>
  <si>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</si>
  <si>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</si>
  <si>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</si>
  <si>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</si>
  <si>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</si>
  <si>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</si>
  <si>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</si>
  <si>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</si>
  <si>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</si>
  <si>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</si>
  <si>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</si>
  <si>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</si>
  <si>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</si>
  <si>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</si>
  <si>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</si>
  <si>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</si>
  <si>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</si>
  <si>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</si>
  <si>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</si>
  <si>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</si>
  <si>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</si>
  <si>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</si>
  <si>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</si>
  <si>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</si>
  <si>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</si>
  <si>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</si>
  <si>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</si>
  <si>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</si>
  <si>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</si>
  <si>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</si>
  <si>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</si>
  <si>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</si>
  <si>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</si>
  <si>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</si>
  <si>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</si>
  <si>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</si>
  <si>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</si>
  <si>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</si>
  <si>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</si>
  <si>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</si>
  <si>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</si>
  <si>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</si>
  <si>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</si>
  <si>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</si>
  <si>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</si>
  <si>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</si>
  <si>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</si>
  <si>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</si>
  <si>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</si>
  <si>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</si>
  <si>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</si>
  <si>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</si>
  <si>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</si>
  <si>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</si>
  <si>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</si>
  <si>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</si>
  <si>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</si>
  <si>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</si>
  <si>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</si>
  <si>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</si>
  <si>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</si>
  <si>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</si>
  <si>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</si>
  <si>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</si>
  <si>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</si>
  <si>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</si>
  <si>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</si>
  <si>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</si>
  <si>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</si>
  <si>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</si>
  <si>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</si>
  <si>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</si>
  <si>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</si>
  <si>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</si>
  <si>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</si>
  <si>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</si>
  <si>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</si>
  <si>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</si>
  <si>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</si>
  <si>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</si>
  <si>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</si>
  <si>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</si>
  <si>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</si>
  <si>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</si>
  <si>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</si>
  <si>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</si>
  <si>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</si>
  <si>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</si>
  <si>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</si>
  <si>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</si>
  <si>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</si>
  <si>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</si>
  <si>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</si>
  <si>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</si>
  <si>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</si>
  <si>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</si>
  <si>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</si>
  <si>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</si>
  <si>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</si>
  <si>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</si>
  <si>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</si>
  <si>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</si>
  <si>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</si>
  <si>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</si>
  <si>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</si>
  <si>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</si>
  <si>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</si>
  <si>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</si>
  <si>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</si>
  <si>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</si>
  <si>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</si>
  <si>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</si>
  <si>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</si>
  <si>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</si>
  <si>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</si>
  <si>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</si>
  <si>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</si>
  <si>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</si>
  <si>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</si>
  <si>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</si>
  <si>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</si>
  <si>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</si>
  <si>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</si>
  <si>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</si>
  <si>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</si>
  <si>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</si>
  <si>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</si>
  <si>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</si>
  <si>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</si>
  <si>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</si>
  <si>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</si>
  <si>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</si>
  <si>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</si>
  <si>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</si>
  <si>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</si>
  <si>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</si>
  <si>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</si>
  <si>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</si>
  <si>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</si>
  <si>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</si>
  <si>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</si>
  <si>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</si>
  <si>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</si>
  <si>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</si>
  <si>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</si>
  <si>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</si>
  <si>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</si>
  <si>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</si>
  <si>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</si>
  <si>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</si>
  <si>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</si>
  <si>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</si>
  <si>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</si>
  <si>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</si>
  <si>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</si>
  <si>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</si>
  <si>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</si>
  <si>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</si>
  <si>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</si>
  <si>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</si>
  <si>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</si>
  <si>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</si>
  <si>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</si>
  <si>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</si>
  <si>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</si>
  <si>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</si>
  <si>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</si>
  <si>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</si>
  <si>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</si>
  <si>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</si>
  <si>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</si>
  <si>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</si>
  <si>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</si>
  <si>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</si>
  <si>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</si>
  <si>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</si>
  <si>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</si>
  <si>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</si>
  <si>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</si>
  <si>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</si>
  <si>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</si>
  <si>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</si>
  <si>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</si>
  <si>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</si>
  <si>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</si>
  <si>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</si>
  <si>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</si>
  <si>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</si>
  <si>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</si>
  <si>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</si>
  <si>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</si>
  <si>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</si>
  <si>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</si>
  <si>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</si>
  <si>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</si>
  <si>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</si>
  <si>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</si>
  <si>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</si>
  <si>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</si>
  <si>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</si>
  <si>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</si>
  <si>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</si>
  <si>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</si>
  <si>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</si>
  <si>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</si>
  <si>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</si>
  <si>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</si>
  <si>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</si>
  <si>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</si>
  <si>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</si>
  <si>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</si>
  <si>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</si>
  <si>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</si>
  <si>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</si>
  <si>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</si>
  <si>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</si>
  <si>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</si>
  <si>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</si>
  <si>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</si>
  <si>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</si>
  <si>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</si>
  <si>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</si>
  <si>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</si>
  <si>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</si>
  <si>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</si>
  <si>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</si>
  <si>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</si>
  <si>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</si>
  <si>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</si>
  <si>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</si>
  <si>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</si>
  <si>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</si>
  <si>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</si>
  <si>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</si>
  <si>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</si>
  <si>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</si>
  <si>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</si>
  <si>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</si>
  <si>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</si>
  <si>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</si>
  <si>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</si>
  <si>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</si>
  <si>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</si>
  <si>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</si>
  <si>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</si>
  <si>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</si>
  <si>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</si>
  <si>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</si>
  <si>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</si>
  <si>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</si>
  <si>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</si>
  <si>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</si>
  <si>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</si>
  <si>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</si>
  <si>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</si>
  <si>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</si>
  <si>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</si>
  <si>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</si>
  <si>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</si>
  <si>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</si>
  <si>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</si>
  <si>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</si>
  <si>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</si>
  <si>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</si>
  <si>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</si>
  <si>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</si>
  <si>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</si>
  <si>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</si>
  <si>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</si>
  <si>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</si>
  <si>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</si>
  <si>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</si>
  <si>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</si>
  <si>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</si>
  <si>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</si>
  <si>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</si>
  <si>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</si>
  <si>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</si>
  <si>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</si>
  <si>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</si>
  <si>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</si>
  <si>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</si>
  <si>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</si>
  <si>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</si>
  <si>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</si>
  <si>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</si>
  <si>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</si>
  <si>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</si>
  <si>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</si>
  <si>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</si>
  <si>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</si>
  <si>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</si>
  <si>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</si>
  <si>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</si>
  <si>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</si>
  <si>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</si>
  <si>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</si>
  <si>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</si>
  <si>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</si>
  <si>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</si>
  <si>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</si>
  <si>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</si>
  <si>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</si>
  <si>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</si>
  <si>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</si>
  <si>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</si>
  <si>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</si>
  <si>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</si>
  <si>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</si>
  <si>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</si>
  <si>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</si>
  <si>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</si>
  <si>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</si>
  <si>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</si>
  <si>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</si>
  <si>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</si>
  <si>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</si>
  <si>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</si>
  <si>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</si>
  <si>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</si>
  <si>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</si>
  <si>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</si>
  <si>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</si>
  <si>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</si>
  <si>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</si>
  <si>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</si>
  <si>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</si>
  <si>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</si>
  <si>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</si>
  <si>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</si>
  <si>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</si>
  <si>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</si>
  <si>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</si>
  <si>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</si>
  <si>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</si>
  <si>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</si>
  <si>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</si>
  <si>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</si>
  <si>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</si>
  <si>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</si>
  <si>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</si>
  <si>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</si>
  <si>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</si>
  <si>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</si>
  <si>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</si>
  <si>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</si>
  <si>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</si>
  <si>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</si>
  <si>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</si>
  <si>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</si>
  <si>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</si>
  <si>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</si>
  <si>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</si>
  <si>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</si>
  <si>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</si>
  <si>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</si>
  <si>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</si>
  <si>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</si>
  <si>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</si>
  <si>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</si>
  <si>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</si>
  <si>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</si>
  <si>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</si>
  <si>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</si>
  <si>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</si>
  <si>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</si>
  <si>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</si>
  <si>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</si>
  <si>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</si>
  <si>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</si>
  <si>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</si>
  <si>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</si>
  <si>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</si>
  <si>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</si>
  <si>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</si>
  <si>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</si>
  <si>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</si>
  <si>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</si>
  <si>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</si>
  <si>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</si>
  <si>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</si>
  <si>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</si>
  <si>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</si>
  <si>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</si>
  <si>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</si>
  <si>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</si>
  <si>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</si>
  <si>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</si>
  <si>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</si>
  <si>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</si>
  <si>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</si>
  <si>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</si>
  <si>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</si>
  <si>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</si>
  <si>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</si>
  <si>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</si>
  <si>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</si>
  <si>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</si>
  <si>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</si>
  <si>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</si>
  <si>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</si>
  <si>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</si>
  <si>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</si>
  <si>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</si>
  <si>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</si>
  <si>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</si>
  <si>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</si>
  <si>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</si>
  <si>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</si>
  <si>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</si>
  <si>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</si>
  <si>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</si>
  <si>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</si>
  <si>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</si>
  <si>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</si>
  <si>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</si>
  <si>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</si>
  <si>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</si>
  <si>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</si>
  <si>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</si>
  <si>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</si>
  <si>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</si>
  <si>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</si>
  <si>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</si>
  <si>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</si>
  <si>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</si>
  <si>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</si>
  <si>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</si>
  <si>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</si>
  <si>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</si>
  <si>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</si>
  <si>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</si>
  <si>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</si>
  <si>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</si>
  <si>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</si>
  <si>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</si>
  <si>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</si>
  <si>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</si>
  <si>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</si>
  <si>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</si>
  <si>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</si>
  <si>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</si>
  <si>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</si>
  <si>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</si>
  <si>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</si>
  <si>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</si>
  <si>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</si>
  <si>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</si>
  <si>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</si>
  <si>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</si>
  <si>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</si>
  <si>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</si>
  <si>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</si>
  <si>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</si>
  <si>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</si>
  <si>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</si>
  <si>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</si>
  <si>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</si>
  <si>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</si>
  <si>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</si>
  <si>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</si>
  <si>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</si>
  <si>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</si>
  <si>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</si>
  <si>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</si>
  <si>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</si>
  <si>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</si>
  <si>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</si>
  <si>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</si>
  <si>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</si>
  <si>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</si>
  <si>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</si>
  <si>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</si>
  <si>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</si>
  <si>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</si>
  <si>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</si>
  <si>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</si>
  <si>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</si>
  <si>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</si>
  <si>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</si>
  <si>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</si>
  <si>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</si>
  <si>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</si>
  <si>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</si>
  <si>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</si>
  <si>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</si>
  <si>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</si>
  <si>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</si>
  <si>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</si>
  <si>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</si>
  <si>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</si>
  <si>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</si>
  <si>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</si>
  <si>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</si>
  <si>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</si>
  <si>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</si>
  <si>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</si>
  <si>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</si>
  <si>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</si>
  <si>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</si>
  <si>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</si>
  <si>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</si>
  <si>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</si>
  <si>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</si>
  <si>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</si>
  <si>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</si>
  <si>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</si>
  <si>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</si>
  <si>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</si>
  <si>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</si>
  <si>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</si>
  <si>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</si>
  <si>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</si>
  <si>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</si>
  <si>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</si>
  <si>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</si>
  <si>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</si>
  <si>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</si>
  <si>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</si>
  <si>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</si>
  <si>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</si>
  <si>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</si>
  <si>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</si>
  <si>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</si>
  <si>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</si>
  <si>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</si>
  <si>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</si>
  <si>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</si>
  <si>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</si>
  <si>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</si>
  <si>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</si>
  <si>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</si>
  <si>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</si>
  <si>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</si>
  <si>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</si>
  <si>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</si>
  <si>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</si>
  <si>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</si>
  <si>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</si>
  <si>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</si>
  <si>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</si>
  <si>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</si>
  <si>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</si>
  <si>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</si>
  <si>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</si>
  <si>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</si>
  <si>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</si>
  <si>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</si>
  <si>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</si>
  <si>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</si>
  <si>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</si>
  <si>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</si>
  <si>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</si>
  <si>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</si>
  <si>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</si>
  <si>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</si>
  <si>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</si>
  <si>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</si>
  <si>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</si>
  <si>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</si>
  <si>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</si>
  <si>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</si>
  <si>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</si>
  <si>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</si>
  <si>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</si>
  <si>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</si>
  <si>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</si>
  <si>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</si>
  <si>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</si>
  <si>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</si>
  <si>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</si>
  <si>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</si>
  <si>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</si>
  <si>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</si>
  <si>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</si>
  <si>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</si>
  <si>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</si>
  <si>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</si>
  <si>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</si>
  <si>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</si>
  <si>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</si>
  <si>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</si>
  <si>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</si>
  <si>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</si>
  <si>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</si>
  <si>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</si>
  <si>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</si>
  <si>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</si>
  <si>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</si>
  <si>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</si>
  <si>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</si>
  <si>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</si>
  <si>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</si>
  <si>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</si>
  <si>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</si>
  <si>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</si>
  <si>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</si>
  <si>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</si>
  <si>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</si>
  <si>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</si>
  <si>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</si>
  <si>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</si>
  <si>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</si>
  <si>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</si>
  <si>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</si>
  <si>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</si>
  <si>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</si>
  <si>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</si>
  <si>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</si>
  <si>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</si>
  <si>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</si>
  <si>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</si>
  <si>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</si>
  <si>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</si>
  <si>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</si>
  <si>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</si>
  <si>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</si>
  <si>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</si>
  <si>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</si>
  <si>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</si>
  <si>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</si>
  <si>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</si>
  <si>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</si>
  <si>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</si>
  <si>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</si>
  <si>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</si>
  <si>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</si>
  <si>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</si>
  <si>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</si>
  <si>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</si>
  <si>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</si>
  <si>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</si>
  <si>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</si>
  <si>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</si>
  <si>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</si>
  <si>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</si>
  <si>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</si>
  <si>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</si>
  <si>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</si>
  <si>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</si>
  <si>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</si>
  <si>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</si>
  <si>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</si>
  <si>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</si>
  <si>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</si>
  <si>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</si>
  <si>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</si>
  <si>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</si>
  <si>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</si>
  <si>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</si>
  <si>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</si>
  <si>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</si>
  <si>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</si>
  <si>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</si>
  <si>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</si>
  <si>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</si>
  <si>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</si>
  <si>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</si>
  <si>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</si>
  <si>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</si>
  <si>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</si>
  <si>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</si>
  <si>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</si>
  <si>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</si>
  <si>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</si>
  <si>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</si>
  <si>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</si>
  <si>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</si>
  <si>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</si>
  <si>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</si>
  <si>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</si>
  <si>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</si>
  <si>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</si>
  <si>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</si>
  <si>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</si>
  <si>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</si>
  <si>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</si>
  <si>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</si>
  <si>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</si>
  <si>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</si>
  <si>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</si>
  <si>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</si>
  <si>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</si>
  <si>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</si>
  <si>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</si>
  <si>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</si>
  <si>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</si>
  <si>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</si>
  <si>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</si>
  <si>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</si>
  <si>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</si>
  <si>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</si>
  <si>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</si>
  <si>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</si>
  <si>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</si>
  <si>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</si>
  <si>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</si>
  <si>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</si>
  <si>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</si>
  <si>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</si>
  <si>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</si>
  <si>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</si>
  <si>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</si>
  <si>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</si>
  <si>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</si>
  <si>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</si>
  <si>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</si>
  <si>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</si>
  <si>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</si>
  <si>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</si>
  <si>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</si>
  <si>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</si>
  <si>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</si>
  <si>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</si>
  <si>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</si>
  <si>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</si>
  <si>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</si>
  <si>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</si>
  <si>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</si>
  <si>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</si>
  <si>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</si>
  <si>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</si>
  <si>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</si>
  <si>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</si>
  <si>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</si>
  <si>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</si>
  <si>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</si>
  <si>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</si>
  <si>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</si>
  <si>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</si>
  <si>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</si>
  <si>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</si>
  <si>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</si>
  <si>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</si>
  <si>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</si>
  <si>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</si>
  <si>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</si>
  <si>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</si>
  <si>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</si>
  <si>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</si>
  <si>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</si>
  <si>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</si>
  <si>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</si>
  <si>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</si>
  <si>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</si>
  <si>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</si>
  <si>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</si>
  <si>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</si>
  <si>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</si>
  <si>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</si>
  <si>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</si>
  <si>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</si>
  <si>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</si>
  <si>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</si>
  <si>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</si>
  <si>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</si>
  <si>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</si>
  <si>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</si>
  <si>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</si>
  <si>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</si>
  <si>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</si>
  <si>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</si>
  <si>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</si>
  <si>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</si>
  <si>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</si>
  <si>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</si>
  <si>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</si>
  <si>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</si>
  <si>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</si>
  <si>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</si>
  <si>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</si>
  <si>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</si>
  <si>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</si>
  <si>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</si>
  <si>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</si>
  <si>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</si>
  <si>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</si>
  <si>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</si>
  <si>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</si>
  <si>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</si>
  <si>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</si>
  <si>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</si>
  <si>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</si>
  <si>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</si>
  <si>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</si>
  <si>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</si>
  <si>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</si>
  <si>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</si>
  <si>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</si>
  <si>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</si>
  <si>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</si>
  <si>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</si>
  <si>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</si>
  <si>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</si>
  <si>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</si>
  <si>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</si>
  <si>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</si>
  <si>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</si>
  <si>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</si>
  <si>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</si>
  <si>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</si>
  <si>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</si>
  <si>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</si>
  <si>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</si>
  <si>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</si>
  <si>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</si>
  <si>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</si>
  <si>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</si>
  <si>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</si>
  <si>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</si>
  <si>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</si>
  <si>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</si>
  <si>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</si>
  <si>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</si>
  <si>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</si>
  <si>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</si>
  <si>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</si>
  <si>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</si>
  <si>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</si>
  <si>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</si>
  <si>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</si>
  <si>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</si>
  <si>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</si>
  <si>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</si>
  <si>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</si>
  <si>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</si>
  <si>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</si>
  <si>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</si>
  <si>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</si>
  <si>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</si>
  <si>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</si>
  <si>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</si>
  <si>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</si>
  <si>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</si>
  <si>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</si>
  <si>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</si>
  <si>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</si>
  <si>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</si>
  <si>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</si>
  <si>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</si>
  <si>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</si>
  <si>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</si>
  <si>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</si>
  <si>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</si>
  <si>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</si>
  <si>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</si>
  <si>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</si>
  <si>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</si>
  <si>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</si>
  <si>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</si>
  <si>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</si>
  <si>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</si>
  <si>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</si>
  <si>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</si>
  <si>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</si>
  <si>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</si>
  <si>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</si>
  <si>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</si>
  <si>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</si>
  <si>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</si>
  <si>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</si>
  <si>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</si>
  <si>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</si>
  <si>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</si>
  <si>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</si>
  <si>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</si>
  <si>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</si>
  <si>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</si>
  <si>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</si>
  <si>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</si>
  <si>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</si>
  <si>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</si>
  <si>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</si>
  <si>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</si>
  <si>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</si>
  <si>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</si>
  <si>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</si>
  <si>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</si>
  <si>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</si>
  <si>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</si>
  <si>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</si>
  <si>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</si>
  <si>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</si>
  <si>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</si>
  <si>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</si>
  <si>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</si>
  <si>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</si>
  <si>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</si>
  <si>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</si>
  <si>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</si>
  <si>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</si>
  <si>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</si>
  <si>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</si>
  <si>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</si>
  <si>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</si>
  <si>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</si>
  <si>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</si>
  <si>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</si>
  <si>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</si>
  <si>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</si>
  <si>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</si>
  <si>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</si>
  <si>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</si>
  <si>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</si>
  <si>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</si>
  <si>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</si>
  <si>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</si>
  <si>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</si>
  <si>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</si>
  <si>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</si>
  <si>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</si>
  <si>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</si>
  <si>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</si>
  <si>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</si>
  <si>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</si>
  <si>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</si>
  <si>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</si>
  <si>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</si>
  <si>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</si>
  <si>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</si>
  <si>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</si>
  <si>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</si>
  <si>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</si>
  <si>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</si>
  <si>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</si>
  <si>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</si>
  <si>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</si>
  <si>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</si>
  <si>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</si>
  <si>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</si>
  <si>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</si>
  <si>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</si>
  <si>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</si>
  <si>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</si>
  <si>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</si>
  <si>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</si>
  <si>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</si>
  <si>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</si>
  <si>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</si>
  <si>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</si>
  <si>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</si>
  <si>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</si>
  <si>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</si>
  <si>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</si>
  <si>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</si>
  <si>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</si>
  <si>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</si>
  <si>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</si>
  <si>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</si>
  <si>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</si>
  <si>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</si>
  <si>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</si>
  <si>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</si>
  <si>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</si>
  <si>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</si>
  <si>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</si>
  <si>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</si>
  <si>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</si>
  <si>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</si>
  <si>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</si>
  <si>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</si>
  <si>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</si>
  <si>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</si>
  <si>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</si>
  <si>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</si>
  <si>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</si>
  <si>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</si>
  <si>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</si>
  <si>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</si>
  <si>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</si>
  <si>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</si>
  <si>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</si>
  <si>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</si>
  <si>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</si>
  <si>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</si>
  <si>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</si>
  <si>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</si>
  <si>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</si>
  <si>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</si>
  <si>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</si>
  <si>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</si>
  <si>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</si>
  <si>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</si>
  <si>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</si>
  <si>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</si>
  <si>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</si>
  <si>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</si>
  <si>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</si>
  <si>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</si>
  <si>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</si>
  <si>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</si>
  <si>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</si>
  <si>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</si>
  <si>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</si>
  <si>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</si>
  <si>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</si>
  <si>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</si>
  <si>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</si>
  <si>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</si>
  <si>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</si>
  <si>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</si>
  <si>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</si>
  <si>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</si>
  <si>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</si>
  <si>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</si>
  <si>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</si>
  <si>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</si>
  <si>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</si>
  <si>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</si>
  <si>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</si>
  <si>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</si>
  <si>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</si>
  <si>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</si>
  <si>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</si>
  <si>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</si>
  <si>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</si>
  <si>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</si>
  <si>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</si>
  <si>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</si>
  <si>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</si>
  <si>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</si>
  <si>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</si>
  <si>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</si>
  <si>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</si>
  <si>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</si>
  <si>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</si>
  <si>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</si>
  <si>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</si>
  <si>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</si>
  <si>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</si>
  <si>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</si>
  <si>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</si>
  <si>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</si>
  <si>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</si>
  <si>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</si>
  <si>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</si>
  <si>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</si>
  <si>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</si>
  <si>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</si>
  <si>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</si>
  <si>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</si>
  <si>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</si>
  <si>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</si>
  <si>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</si>
  <si>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</si>
  <si>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</si>
  <si>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</si>
  <si>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</si>
  <si>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</si>
  <si>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</si>
  <si>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</si>
  <si>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</si>
  <si>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</si>
  <si>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</si>
  <si>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</si>
  <si>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</si>
  <si>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</si>
  <si>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</si>
  <si>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</si>
  <si>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</si>
  <si>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</si>
  <si>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</si>
  <si>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</si>
  <si>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</si>
  <si>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</si>
  <si>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</si>
  <si>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</si>
  <si>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</si>
  <si>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</si>
  <si>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</si>
  <si>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</si>
  <si>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</si>
  <si>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</si>
  <si>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</si>
  <si>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</si>
  <si>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</si>
  <si>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</si>
  <si>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</si>
  <si>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</si>
  <si>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</si>
  <si>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</si>
  <si>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</si>
  <si>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</si>
  <si>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</si>
  <si>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</si>
  <si>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</si>
  <si>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</si>
  <si>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</si>
  <si>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</si>
  <si>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</si>
  <si>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</si>
  <si>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</si>
  <si>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</si>
  <si>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</si>
  <si>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</si>
  <si>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</si>
  <si>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</si>
  <si>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</si>
  <si>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</si>
  <si>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</si>
  <si>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</si>
  <si>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</si>
  <si>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</si>
  <si>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</si>
  <si>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</si>
  <si>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</si>
  <si>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</si>
  <si>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</si>
  <si>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</si>
  <si>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</si>
  <si>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</si>
  <si>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</si>
  <si>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</si>
  <si>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</si>
  <si>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</si>
  <si>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</si>
  <si>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</si>
  <si>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</si>
  <si>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</si>
  <si>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</si>
  <si>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</si>
  <si>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</si>
  <si>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</si>
  <si>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</si>
  <si>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</si>
  <si>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</si>
  <si>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</si>
  <si>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</si>
  <si>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</si>
  <si>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</si>
  <si>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</si>
  <si>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</si>
  <si>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</si>
  <si>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</si>
  <si>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</si>
  <si>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</si>
  <si>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</si>
  <si>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</si>
  <si>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</si>
  <si>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</si>
  <si>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</si>
  <si>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</si>
  <si>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</si>
  <si>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</si>
  <si>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</si>
  <si>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</si>
  <si>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</si>
  <si>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</si>
  <si>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</si>
  <si>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</si>
  <si>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</si>
  <si>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</si>
  <si>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</si>
  <si>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</si>
  <si>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</si>
  <si>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</si>
  <si>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</si>
  <si>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</si>
  <si>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</si>
  <si>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</si>
  <si>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</si>
  <si>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</si>
  <si>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</si>
  <si>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</si>
  <si>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</si>
  <si>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</si>
  <si>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</si>
  <si>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</si>
  <si>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</si>
  <si>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</si>
  <si>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</si>
  <si>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</si>
  <si>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</si>
  <si>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</si>
  <si>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</si>
  <si>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</si>
  <si>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</si>
  <si>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</si>
  <si>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</si>
  <si>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</si>
  <si>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</si>
  <si>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</si>
  <si>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</si>
  <si>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</si>
  <si>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</si>
  <si>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</si>
  <si>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</si>
  <si>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</si>
  <si>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</si>
  <si>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</si>
  <si>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</si>
  <si>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</si>
  <si>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</si>
  <si>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</si>
  <si>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</si>
  <si>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</si>
  <si>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</si>
  <si>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</si>
  <si>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</si>
  <si>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</si>
  <si>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</si>
  <si>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</si>
  <si>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</si>
  <si>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</si>
  <si>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</si>
  <si>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</si>
  <si>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</si>
  <si>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</si>
  <si>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</si>
  <si>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</si>
  <si>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</si>
  <si>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</si>
  <si>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</si>
  <si>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</si>
  <si>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</si>
  <si>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</si>
  <si>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</si>
  <si>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</si>
  <si>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</si>
  <si>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</si>
  <si>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</si>
  <si>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</si>
  <si>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</si>
  <si>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</si>
  <si>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</si>
  <si>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</si>
  <si>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</si>
  <si>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</si>
  <si>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</si>
  <si>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</si>
  <si>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</si>
  <si>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</si>
  <si>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</si>
  <si>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</si>
  <si>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</si>
  <si>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</si>
  <si>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</si>
  <si>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</si>
  <si>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</si>
  <si>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</si>
  <si>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</si>
  <si>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</si>
  <si>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</si>
  <si>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</si>
  <si>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</si>
  <si>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</si>
  <si>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</si>
  <si>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</si>
  <si>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</si>
  <si>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</si>
  <si>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</si>
  <si>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</si>
  <si>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</si>
  <si>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</si>
  <si>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</si>
  <si>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</si>
  <si>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</si>
  <si>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</si>
  <si>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</si>
  <si>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</si>
  <si>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</si>
  <si>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</si>
  <si>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</si>
  <si>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</si>
  <si>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</si>
  <si>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</si>
  <si>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</si>
  <si>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</si>
  <si>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</si>
  <si>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</si>
  <si>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</si>
  <si>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</si>
  <si>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</si>
  <si>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</si>
  <si>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</si>
  <si>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</si>
  <si>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</si>
  <si>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</si>
  <si>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</si>
  <si>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</si>
  <si>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</si>
  <si>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</si>
  <si>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</si>
  <si>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</si>
  <si>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</si>
  <si>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</si>
  <si>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</si>
  <si>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</si>
  <si>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</si>
  <si>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</si>
  <si>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</si>
  <si>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</si>
  <si>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</si>
  <si>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</si>
  <si>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</si>
  <si>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</si>
  <si>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</si>
  <si>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</si>
  <si>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</si>
  <si>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</si>
  <si>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</si>
  <si>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</si>
  <si>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</si>
  <si>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</si>
  <si>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</si>
  <si>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</si>
  <si>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</si>
  <si>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</si>
  <si>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</si>
  <si>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</si>
  <si>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</si>
  <si>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</si>
  <si>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</si>
  <si>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</si>
  <si>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</si>
  <si>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</si>
  <si>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</si>
  <si>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</si>
  <si>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</si>
  <si>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</si>
  <si>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</si>
  <si>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</si>
  <si>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</si>
  <si>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</si>
  <si>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</si>
  <si>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</si>
  <si>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</si>
  <si>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</si>
  <si>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</si>
  <si>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</si>
  <si>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</si>
  <si>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</si>
  <si>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</si>
  <si>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</si>
  <si>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</si>
  <si>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</si>
  <si>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</si>
  <si>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</si>
  <si>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</si>
  <si>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</si>
  <si>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</si>
  <si>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</si>
  <si>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</si>
  <si>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</si>
  <si>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</si>
  <si>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</si>
  <si>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</si>
  <si>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</si>
  <si>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</si>
  <si>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</si>
  <si>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</si>
  <si>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</si>
  <si>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</si>
  <si>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</si>
  <si>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</si>
  <si>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</si>
  <si>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</si>
  <si>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</si>
  <si>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</si>
  <si>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</si>
  <si>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</si>
  <si>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</si>
  <si>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</si>
  <si>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</si>
  <si>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</si>
  <si>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</si>
  <si>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</si>
  <si>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</si>
  <si>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</si>
  <si>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</si>
  <si>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</si>
  <si>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</si>
  <si>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</si>
  <si>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</si>
  <si>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</si>
  <si>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</si>
  <si>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</si>
  <si>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</si>
  <si>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</si>
  <si>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</si>
  <si>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</si>
  <si>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</si>
  <si>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</si>
  <si>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</si>
  <si>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</si>
  <si>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</si>
  <si>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</si>
  <si>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</si>
  <si>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</si>
  <si>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</si>
  <si>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</si>
  <si>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</si>
  <si>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</si>
  <si>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</si>
  <si>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</si>
  <si>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</si>
  <si>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</si>
  <si>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</si>
  <si>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</si>
  <si>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</si>
  <si>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</si>
  <si>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</si>
  <si>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</si>
  <si>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</si>
  <si>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</si>
  <si>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</si>
  <si>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</si>
  <si>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</si>
  <si>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</si>
  <si>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</si>
  <si>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</si>
  <si>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</si>
  <si>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</si>
  <si>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</si>
  <si>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</si>
  <si>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</si>
  <si>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</si>
  <si>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</si>
  <si>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</si>
  <si>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</si>
  <si>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</si>
  <si>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</si>
  <si>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</si>
  <si>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</si>
  <si>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</si>
  <si>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</si>
  <si>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</si>
  <si>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</si>
  <si>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</si>
  <si>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</si>
  <si>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</si>
  <si>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</si>
  <si>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</si>
  <si>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</si>
  <si>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</si>
  <si>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</si>
  <si>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</si>
  <si>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</si>
  <si>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</si>
  <si>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</si>
  <si>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</si>
  <si>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</si>
  <si>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</si>
  <si>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</si>
  <si>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</si>
  <si>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</si>
  <si>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</si>
  <si>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</si>
  <si>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</si>
  <si>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</si>
  <si>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</si>
  <si>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</si>
  <si>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</si>
  <si>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</si>
  <si>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</si>
  <si>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</si>
  <si>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</si>
  <si>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</si>
  <si>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</si>
  <si>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</si>
  <si>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</si>
  <si>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</si>
  <si>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</si>
  <si>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</si>
  <si>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</si>
  <si>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</si>
  <si>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</si>
  <si>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</si>
  <si>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</si>
  <si>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</si>
  <si>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</si>
  <si>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</si>
  <si>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</si>
  <si>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</si>
  <si>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</si>
  <si>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</si>
  <si>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</si>
  <si>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</si>
  <si>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</si>
  <si>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</si>
  <si>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</si>
  <si>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</si>
  <si>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</si>
  <si>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</si>
  <si>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</si>
  <si>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</si>
  <si>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</si>
  <si>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</si>
  <si>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</si>
  <si>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</si>
  <si>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</si>
  <si>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</si>
  <si>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</si>
  <si>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</si>
  <si>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</si>
  <si>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</si>
  <si>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</si>
  <si>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</si>
  <si>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</si>
  <si>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</si>
  <si>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</si>
  <si>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</si>
  <si>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</si>
  <si>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</si>
  <si>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</si>
  <si>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</si>
  <si>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</si>
  <si>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</si>
  <si>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</si>
  <si>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</si>
  <si>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</si>
  <si>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</si>
  <si>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</si>
  <si>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</si>
  <si>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</si>
  <si>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</si>
  <si>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</si>
  <si>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</si>
  <si>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</si>
  <si>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</si>
  <si>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</si>
  <si>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</si>
  <si>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</si>
  <si>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</si>
  <si>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</si>
  <si>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</si>
  <si>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</si>
  <si>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</si>
  <si>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</si>
  <si>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</si>
  <si>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</si>
  <si>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</si>
  <si>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</si>
  <si>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</si>
  <si>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</si>
  <si>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</si>
  <si>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</si>
  <si>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</si>
  <si>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</si>
  <si>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</si>
  <si>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</si>
  <si>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</si>
  <si>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</si>
  <si>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</si>
  <si>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</si>
  <si>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</si>
  <si>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</si>
  <si>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</si>
  <si>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</si>
  <si>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</si>
  <si>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</si>
  <si>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</si>
  <si>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</si>
  <si>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</si>
  <si>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</si>
  <si>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</si>
  <si>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</si>
  <si>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</si>
  <si>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</si>
  <si>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</si>
  <si>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</si>
  <si>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</si>
  <si>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</si>
  <si>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</si>
  <si>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</si>
  <si>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</si>
  <si>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</si>
  <si>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</si>
  <si>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</si>
  <si>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</si>
  <si>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</si>
  <si>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</si>
  <si>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</si>
  <si>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</si>
  <si>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</si>
  <si>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</si>
  <si>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</si>
  <si>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</si>
  <si>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</si>
  <si>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</si>
  <si>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</si>
  <si>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</si>
  <si>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</si>
  <si>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</si>
  <si>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</si>
  <si>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</si>
  <si>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</si>
  <si>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</si>
  <si>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</si>
  <si>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</si>
  <si>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</si>
  <si>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</si>
  <si>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</si>
  <si>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</si>
  <si>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</si>
  <si>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</si>
  <si>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</si>
  <si>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</si>
  <si>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</si>
  <si>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</si>
  <si>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</si>
  <si>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</si>
  <si>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</si>
  <si>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</si>
  <si>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</si>
  <si>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</si>
  <si>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</si>
  <si>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</si>
  <si>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</si>
  <si>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</si>
  <si>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</si>
  <si>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</si>
  <si>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</si>
  <si>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</si>
  <si>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</si>
  <si>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</si>
  <si>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</si>
  <si>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</si>
  <si>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</si>
  <si>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</si>
  <si>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</si>
  <si>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</si>
  <si>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</si>
  <si>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</si>
  <si>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</si>
  <si>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</si>
  <si>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</si>
  <si>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</si>
  <si>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</si>
  <si>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</si>
  <si>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</si>
  <si>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</si>
  <si>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</si>
  <si>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</si>
  <si>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</si>
  <si>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</si>
  <si>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</si>
  <si>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</si>
  <si>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</si>
  <si>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</si>
  <si>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</si>
  <si>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</si>
  <si>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</si>
  <si>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</si>
  <si>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</si>
  <si>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</si>
  <si>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</si>
  <si>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</si>
  <si>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</si>
  <si>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</si>
  <si>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</si>
  <si>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</si>
  <si>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</si>
  <si>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</si>
  <si>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</si>
  <si>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</si>
  <si>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</si>
  <si>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</si>
  <si>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</si>
  <si>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</si>
  <si>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</si>
  <si>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</si>
  <si>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</si>
  <si>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</si>
  <si>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</si>
  <si>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</si>
  <si>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</si>
  <si>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</si>
  <si>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</si>
  <si>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</si>
  <si>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</si>
  <si>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</si>
  <si>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</si>
  <si>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</si>
  <si>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</si>
  <si>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</si>
  <si>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</si>
  <si>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</si>
  <si>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</si>
  <si>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</si>
  <si>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</si>
  <si>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</si>
  <si>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</si>
  <si>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</si>
  <si>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</si>
  <si>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</si>
  <si>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</si>
  <si>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</si>
  <si>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</si>
  <si>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</si>
  <si>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</si>
  <si>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</si>
  <si>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</si>
  <si>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</si>
  <si>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</si>
  <si>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</si>
  <si>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</si>
  <si>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</si>
  <si>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</si>
  <si>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</si>
  <si>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</si>
  <si>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</si>
  <si>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</si>
  <si>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</si>
  <si>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</si>
  <si>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</si>
  <si>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</si>
  <si>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</si>
  <si>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</si>
  <si>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</si>
  <si>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</si>
  <si>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</si>
  <si>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</si>
  <si>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</si>
  <si>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</si>
  <si>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</si>
  <si>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</si>
  <si>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</si>
  <si>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</si>
  <si>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</si>
  <si>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</si>
  <si>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</si>
  <si>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</si>
  <si>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</si>
  <si>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</si>
  <si>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</si>
  <si>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</si>
  <si>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</si>
  <si>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</si>
  <si>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</si>
  <si>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</si>
  <si>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</si>
  <si>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</si>
  <si>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</si>
  <si>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</si>
  <si>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</si>
  <si>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</si>
  <si>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</si>
  <si>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</si>
  <si>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</si>
  <si>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</si>
  <si>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</si>
  <si>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</si>
  <si>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</si>
  <si>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</si>
  <si>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</si>
  <si>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</si>
  <si>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</si>
  <si>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</si>
  <si>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</si>
  <si>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</si>
  <si>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</si>
  <si>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</si>
  <si>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</si>
  <si>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</si>
  <si>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</si>
  <si>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</si>
  <si>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</si>
  <si>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</si>
  <si>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</si>
  <si>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</si>
  <si>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</si>
  <si>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</si>
  <si>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</si>
  <si>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</si>
  <si>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</si>
  <si>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</si>
  <si>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</si>
  <si>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</si>
  <si>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</si>
  <si>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</si>
  <si>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</si>
  <si>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</si>
  <si>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</si>
  <si>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</si>
  <si>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</si>
  <si>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</si>
  <si>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</si>
  <si>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</si>
  <si>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</si>
  <si>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</si>
  <si>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</si>
  <si>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</si>
  <si>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</si>
  <si>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</si>
  <si>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</si>
  <si>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</si>
  <si>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</si>
  <si>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</si>
  <si>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</si>
  <si>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</si>
  <si>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</si>
  <si>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</si>
  <si>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</si>
  <si>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</si>
  <si>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</si>
  <si>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</si>
  <si>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</si>
  <si>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</si>
  <si>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</si>
  <si>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</si>
  <si>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</si>
  <si>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</si>
  <si>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</si>
  <si>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</si>
  <si>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</si>
  <si>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</si>
  <si>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</si>
  <si>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</si>
  <si>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</si>
  <si>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</si>
  <si>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</si>
  <si>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</si>
  <si>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</si>
  <si>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</si>
  <si>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</si>
  <si>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</si>
  <si>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</si>
  <si>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</si>
  <si>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</si>
  <si>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</si>
  <si>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</si>
  <si>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</si>
  <si>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</si>
  <si>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</si>
  <si>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</si>
  <si>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</si>
  <si>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</si>
  <si>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</si>
  <si>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</si>
  <si>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</si>
  <si>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</si>
  <si>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</si>
  <si>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</si>
  <si>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</si>
  <si>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</si>
  <si>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</si>
  <si>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</si>
  <si>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</si>
  <si>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</si>
  <si>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</si>
  <si>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</si>
  <si>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</si>
  <si>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</si>
  <si>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</si>
  <si>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</si>
  <si>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</si>
  <si>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</si>
  <si>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</si>
  <si>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</si>
  <si>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</si>
  <si>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</si>
  <si>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</si>
  <si>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</si>
  <si>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</si>
  <si>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</si>
  <si>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</si>
  <si>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</si>
  <si>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</si>
  <si>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</si>
  <si>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</si>
  <si>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</si>
  <si>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</si>
  <si>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</si>
  <si>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</si>
  <si>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</si>
  <si>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</si>
  <si>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</si>
  <si>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</si>
  <si>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</si>
  <si>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</si>
  <si>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</si>
  <si>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</si>
  <si>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</si>
  <si>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</si>
  <si>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</si>
  <si>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</si>
  <si>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</si>
  <si>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</si>
  <si>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</si>
  <si>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</si>
  <si>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</si>
  <si>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</si>
  <si>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</si>
  <si>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</si>
  <si>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</si>
  <si>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</si>
  <si>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</si>
  <si>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</si>
  <si>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</si>
  <si>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</si>
  <si>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</si>
  <si>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</si>
  <si>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</si>
  <si>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</si>
  <si>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</si>
  <si>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</si>
  <si>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</si>
  <si>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</si>
  <si>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</si>
  <si>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</si>
  <si>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</si>
  <si>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</si>
  <si>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</si>
  <si>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</si>
  <si>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</si>
  <si>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</si>
  <si>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</si>
  <si>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</si>
  <si>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</si>
  <si>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</si>
  <si>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</si>
  <si>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</si>
  <si>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</si>
  <si>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</si>
  <si>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</si>
  <si>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</si>
  <si>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</si>
  <si>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</si>
  <si>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</si>
  <si>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</si>
  <si>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</si>
  <si>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</si>
  <si>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</si>
  <si>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</si>
  <si>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</si>
  <si>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</si>
  <si>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</si>
  <si>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</si>
  <si>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</si>
  <si>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</si>
  <si>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</si>
  <si>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</si>
  <si>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</si>
  <si>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</si>
  <si>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</si>
  <si>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</si>
  <si>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</si>
  <si>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</si>
  <si>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</si>
  <si>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</si>
  <si>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</si>
  <si>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</si>
  <si>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</si>
  <si>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</si>
  <si>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</si>
  <si>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</si>
  <si>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</si>
  <si>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</si>
  <si>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</si>
  <si>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</si>
  <si>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</si>
  <si>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</si>
  <si>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</si>
  <si>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</si>
  <si>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</si>
  <si>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</si>
  <si>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</si>
  <si>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</si>
  <si>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</si>
  <si>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</si>
  <si>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</si>
  <si>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</si>
  <si>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</si>
  <si>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</si>
  <si>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</si>
  <si>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</si>
  <si>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</si>
  <si>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</si>
  <si>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</si>
  <si>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</si>
  <si>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</si>
  <si>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</si>
  <si>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</si>
  <si>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</si>
  <si>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</si>
  <si>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</si>
  <si>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</si>
  <si>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</si>
  <si>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</si>
  <si>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</si>
  <si>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</si>
  <si>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</si>
  <si>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</si>
  <si>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</si>
  <si>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</si>
  <si>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</si>
  <si>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</si>
  <si>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</si>
  <si>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</si>
  <si>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</si>
  <si>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</si>
  <si>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</si>
  <si>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</si>
  <si>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</si>
  <si>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</si>
  <si>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</si>
  <si>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</si>
  <si>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</si>
  <si>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</si>
  <si>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</si>
  <si>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</si>
  <si>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</si>
  <si>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</si>
  <si>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</si>
  <si>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</si>
  <si>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</si>
  <si>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</si>
  <si>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</si>
  <si>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</si>
  <si>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</si>
  <si>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</si>
  <si>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</si>
  <si>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</si>
  <si>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</si>
  <si>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</si>
  <si>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</si>
  <si>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</si>
  <si>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</si>
  <si>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</si>
  <si>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</si>
  <si>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</si>
  <si>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</si>
  <si>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</si>
  <si>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</si>
  <si>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</si>
  <si>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</si>
  <si>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</si>
  <si>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</si>
  <si>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</si>
  <si>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</si>
  <si>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</si>
  <si>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</si>
  <si>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</si>
  <si>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</si>
  <si>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</si>
  <si>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</si>
  <si>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</si>
  <si>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</si>
  <si>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</si>
  <si>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</si>
  <si>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</si>
  <si>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</si>
  <si>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</si>
  <si>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</si>
  <si>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</si>
  <si>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</si>
  <si>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</si>
  <si>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</si>
  <si>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</si>
  <si>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</si>
  <si>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</si>
  <si>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</si>
  <si>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</si>
  <si>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</si>
  <si>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</si>
  <si>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</si>
  <si>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</si>
  <si>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</si>
  <si>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</si>
  <si>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</si>
  <si>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</si>
  <si>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</si>
  <si>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</si>
  <si>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</si>
  <si>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</si>
  <si>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</si>
  <si>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</si>
  <si>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</si>
  <si>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</si>
  <si>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</si>
  <si>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</si>
  <si>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</si>
  <si>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</si>
  <si>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</si>
  <si>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</si>
  <si>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</si>
  <si>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</si>
  <si>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</si>
  <si>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</si>
  <si>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</si>
  <si>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</si>
  <si>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</si>
  <si>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</si>
  <si>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</si>
  <si>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</si>
  <si>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</si>
  <si>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</si>
  <si>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</si>
  <si>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</si>
  <si>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</si>
  <si>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</si>
  <si>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</si>
  <si>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</si>
  <si>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</si>
  <si>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</si>
  <si>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</si>
  <si>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</si>
  <si>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</si>
  <si>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</si>
  <si>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</si>
  <si>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</si>
  <si>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</si>
  <si>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</si>
  <si>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</si>
  <si>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</si>
  <si>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</si>
  <si>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</si>
  <si>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</si>
  <si>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</si>
  <si>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</si>
  <si>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</si>
  <si>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</si>
  <si>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</si>
  <si>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</si>
  <si>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</si>
  <si>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</si>
  <si>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</si>
  <si>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</si>
  <si>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</si>
  <si>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</si>
  <si>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</si>
  <si>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</si>
  <si>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</si>
  <si>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</si>
  <si>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</si>
  <si>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</si>
  <si>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</si>
  <si>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</si>
  <si>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</si>
  <si>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</si>
  <si>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</si>
  <si>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</si>
  <si>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</si>
  <si>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</si>
  <si>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</si>
  <si>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</si>
  <si>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</si>
  <si>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</si>
  <si>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</si>
  <si>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</si>
  <si>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</si>
  <si>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</si>
  <si>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</si>
  <si>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</si>
  <si>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</si>
  <si>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</si>
  <si>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</si>
  <si>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</si>
  <si>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</si>
  <si>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</si>
  <si>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</si>
  <si>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</si>
  <si>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</si>
  <si>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</si>
  <si>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</si>
  <si>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</si>
  <si>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</si>
  <si>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</si>
  <si>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</si>
  <si>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</si>
  <si>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</si>
  <si>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</si>
  <si>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</si>
  <si>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</si>
  <si>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</si>
  <si>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</si>
  <si>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</si>
  <si>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</si>
  <si>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</si>
  <si>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</si>
  <si>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</si>
  <si>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</si>
  <si>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</si>
  <si>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</si>
  <si>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</si>
  <si>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</si>
  <si>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</si>
  <si>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</si>
  <si>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</si>
  <si>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</si>
  <si>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</si>
  <si>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</si>
  <si>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</si>
  <si>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</si>
  <si>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</si>
  <si>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</si>
  <si>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</si>
  <si>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</si>
  <si>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</si>
  <si>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</si>
  <si>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</si>
  <si>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</si>
  <si>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</si>
  <si>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</si>
  <si>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</si>
  <si>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</si>
  <si>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</si>
  <si>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</si>
  <si>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</si>
  <si>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</si>
  <si>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</si>
  <si>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</si>
  <si>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</si>
  <si>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</si>
  <si>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</si>
  <si>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</si>
  <si>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</si>
  <si>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</si>
  <si>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</si>
  <si>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</si>
  <si>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</si>
  <si>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</si>
  <si>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</si>
  <si>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</si>
  <si>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</si>
  <si>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</si>
  <si>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</si>
  <si>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</si>
  <si>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</si>
  <si>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</si>
  <si>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</si>
  <si>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</si>
  <si>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</si>
  <si>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</si>
  <si>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</si>
  <si>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</si>
  <si>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</si>
  <si>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</si>
  <si>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</si>
  <si>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</si>
  <si>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</si>
  <si>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</si>
  <si>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</si>
  <si>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</si>
  <si>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</si>
  <si>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</si>
  <si>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</si>
  <si>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</si>
  <si>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</si>
  <si>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</si>
  <si>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</si>
  <si>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</si>
  <si>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</si>
  <si>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</si>
  <si>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</si>
  <si>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</si>
  <si>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</si>
  <si>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</si>
  <si>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</si>
  <si>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</si>
  <si>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</si>
  <si>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</si>
  <si>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</si>
  <si>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</si>
  <si>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</si>
  <si>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</si>
  <si>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</si>
  <si>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</si>
  <si>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</si>
  <si>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</si>
  <si>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</si>
  <si>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</si>
  <si>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</si>
  <si>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</si>
  <si>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</si>
  <si>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</si>
  <si>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</si>
  <si>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</si>
  <si>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</si>
  <si>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</si>
  <si>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</si>
  <si>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</si>
  <si>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</si>
  <si>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</si>
  <si>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</si>
  <si>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</si>
  <si>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</si>
  <si>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</si>
  <si>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</si>
  <si>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</si>
  <si>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</si>
  <si>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</si>
  <si>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</si>
  <si>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</si>
  <si>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</si>
  <si>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</si>
  <si>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</si>
  <si>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</si>
  <si>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</si>
  <si>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</si>
  <si>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</si>
  <si>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</si>
  <si>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</si>
  <si>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</si>
  <si>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</si>
  <si>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</si>
  <si>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</si>
  <si>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</si>
  <si>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</si>
  <si>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</si>
  <si>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</si>
  <si>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</si>
  <si>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</si>
  <si>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</si>
  <si>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</si>
  <si>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</si>
  <si>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</si>
  <si>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</si>
  <si>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</si>
  <si>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</si>
  <si>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</si>
  <si>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</si>
  <si>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</si>
  <si>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</si>
  <si>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</si>
  <si>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</si>
  <si>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</si>
  <si>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</si>
  <si>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</si>
  <si>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</si>
  <si>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</si>
  <si>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</si>
  <si>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</si>
  <si>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</si>
  <si>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</si>
  <si>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</si>
  <si>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</si>
  <si>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</si>
  <si>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</si>
  <si>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</si>
  <si>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</si>
  <si>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</si>
  <si>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</si>
  <si>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</si>
  <si>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</si>
  <si>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</si>
  <si>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</si>
  <si>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</si>
  <si>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</si>
  <si>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</si>
  <si>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</si>
  <si>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</si>
  <si>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</si>
  <si>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</si>
  <si>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</si>
  <si>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</si>
  <si>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</si>
  <si>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</si>
  <si>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</si>
  <si>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</si>
  <si>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</si>
  <si>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</si>
  <si>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</si>
  <si>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</si>
  <si>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</si>
  <si>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</si>
  <si>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</si>
  <si>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</si>
  <si>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</si>
  <si>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</si>
  <si>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</si>
  <si>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</si>
  <si>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</si>
  <si>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</si>
  <si>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</si>
  <si>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</si>
  <si>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</si>
  <si>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</si>
  <si>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</si>
  <si>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</si>
  <si>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</si>
  <si>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</si>
  <si>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</si>
  <si>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</si>
  <si>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</si>
  <si>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</si>
  <si>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</si>
  <si>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</si>
  <si>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</si>
  <si>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</si>
  <si>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</si>
  <si>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</si>
  <si>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</si>
  <si>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</si>
  <si>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</si>
  <si>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</si>
  <si>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</si>
  <si>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</si>
  <si>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</si>
  <si>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</si>
  <si>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</si>
  <si>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</si>
  <si>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</si>
  <si>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</si>
  <si>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</si>
  <si>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</si>
  <si>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</si>
  <si>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</si>
  <si>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</si>
  <si>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</si>
  <si>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</si>
  <si>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</si>
  <si>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</si>
  <si>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</si>
  <si>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</si>
  <si>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</si>
  <si>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</si>
  <si>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</si>
  <si>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</si>
  <si>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</si>
  <si>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</si>
  <si>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</si>
  <si>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</si>
  <si>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</si>
  <si>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</si>
  <si>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</si>
  <si>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</si>
  <si>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</si>
  <si>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</si>
  <si>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</si>
  <si>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</si>
  <si>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</si>
  <si>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</si>
  <si>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</si>
  <si>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</si>
  <si>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</si>
  <si>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</si>
  <si>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</si>
  <si>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</si>
  <si>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</si>
  <si>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</si>
  <si>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</si>
  <si>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</si>
  <si>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</si>
  <si>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</si>
  <si>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</si>
  <si>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</si>
  <si>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</si>
  <si>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</si>
  <si>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</si>
  <si>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</si>
  <si>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</si>
  <si>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</si>
  <si>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</si>
  <si>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</si>
  <si>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</si>
  <si>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</si>
  <si>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</si>
  <si>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</si>
  <si>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</si>
  <si>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</si>
  <si>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</si>
  <si>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</si>
  <si>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</si>
  <si>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</si>
  <si>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</si>
  <si>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</si>
  <si>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</si>
  <si>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</si>
  <si>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</si>
  <si>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</si>
  <si>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</si>
  <si>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</si>
  <si>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</si>
  <si>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</si>
  <si>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</si>
  <si>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</si>
  <si>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</si>
  <si>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</si>
  <si>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</si>
  <si>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</si>
  <si>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</si>
  <si>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</si>
  <si>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</si>
  <si>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</si>
  <si>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</si>
  <si>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</si>
  <si>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</si>
  <si>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</si>
  <si>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</si>
  <si>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</si>
  <si>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</si>
  <si>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</si>
  <si>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</si>
  <si>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</si>
  <si>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</si>
  <si>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</si>
  <si>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</si>
  <si>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</si>
  <si>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</si>
  <si>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</si>
  <si>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</si>
  <si>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</si>
  <si>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</si>
  <si>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</si>
  <si>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</si>
  <si>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</si>
  <si>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</si>
  <si>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</si>
  <si>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</si>
  <si>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</si>
  <si>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</si>
  <si>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</si>
  <si>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</si>
  <si>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</si>
  <si>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</si>
  <si>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</si>
  <si>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</si>
  <si>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</si>
  <si>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</si>
  <si>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</si>
  <si>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</si>
  <si>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</si>
  <si>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</si>
  <si>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</si>
  <si>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</si>
  <si>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</si>
  <si>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</si>
  <si>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</si>
  <si>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</si>
  <si>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</si>
  <si>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</si>
  <si>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</si>
  <si>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</si>
  <si>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</si>
  <si>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</si>
  <si>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</si>
  <si>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</si>
  <si>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</si>
  <si>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</si>
  <si>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</si>
  <si>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</si>
  <si>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</si>
  <si>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</si>
  <si>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</si>
  <si>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</si>
  <si>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</si>
  <si>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</si>
  <si>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</si>
  <si>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</si>
  <si>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</si>
  <si>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</si>
  <si>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</si>
  <si>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</si>
  <si>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</si>
  <si>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</si>
  <si>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</si>
  <si>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</si>
  <si>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</si>
  <si>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</si>
  <si>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</si>
  <si>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</si>
  <si>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</si>
  <si>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</si>
  <si>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</si>
  <si>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</si>
  <si>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</si>
  <si>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</si>
  <si>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</si>
  <si>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</si>
  <si>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</si>
  <si>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</si>
  <si>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</si>
  <si>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</si>
  <si>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</si>
  <si>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</si>
  <si>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</si>
  <si>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</si>
  <si>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</si>
  <si>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</si>
  <si>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</si>
  <si>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</si>
  <si>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</si>
  <si>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</si>
  <si>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</si>
  <si>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</si>
  <si>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</si>
  <si>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</si>
  <si>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</si>
  <si>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</si>
  <si>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</si>
  <si>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</si>
  <si>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</si>
  <si>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</si>
  <si>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</si>
  <si>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</si>
  <si>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</si>
  <si>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</si>
  <si>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</si>
  <si>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</si>
  <si>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</si>
  <si>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</si>
  <si>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</si>
  <si>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</si>
  <si>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</si>
  <si>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</si>
  <si>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</si>
  <si>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</si>
  <si>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</si>
  <si>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</si>
  <si>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</si>
  <si>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</si>
  <si>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</si>
  <si>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</si>
  <si>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</si>
  <si>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</si>
  <si>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</si>
  <si>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</si>
  <si>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</si>
  <si>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</si>
  <si>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</si>
  <si>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</si>
  <si>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</si>
  <si>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</si>
  <si>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</si>
  <si>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</si>
  <si>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</si>
  <si>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</si>
  <si>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</si>
  <si>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</si>
  <si>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</si>
  <si>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</si>
  <si>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</si>
  <si>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</si>
  <si>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</si>
  <si>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</si>
  <si>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</si>
  <si>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</si>
  <si>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</si>
  <si>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</si>
  <si>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</si>
  <si>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</si>
  <si>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</si>
  <si>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</si>
  <si>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</si>
  <si>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</si>
  <si>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</si>
  <si>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</si>
  <si>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</si>
  <si>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</si>
  <si>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</si>
  <si>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</si>
  <si>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</si>
  <si>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</si>
  <si>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</si>
  <si>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</si>
  <si>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</si>
  <si>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</si>
  <si>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</si>
  <si>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</si>
  <si>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</si>
  <si>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</si>
  <si>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</si>
  <si>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</si>
  <si>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</si>
  <si>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</si>
  <si>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</si>
  <si>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</si>
  <si>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</si>
  <si>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</si>
  <si>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</si>
  <si>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</si>
  <si>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</si>
  <si>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</si>
  <si>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</si>
  <si>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</si>
  <si>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</si>
  <si>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</si>
  <si>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</si>
  <si>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</si>
  <si>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</si>
  <si>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</si>
  <si>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</si>
  <si>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</si>
  <si>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</si>
  <si>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</si>
  <si>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</si>
  <si>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</si>
  <si>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</si>
  <si>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</si>
  <si>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</si>
  <si>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</si>
  <si>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</si>
  <si>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</si>
  <si>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</si>
  <si>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</si>
  <si>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</si>
  <si>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</si>
  <si>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</si>
  <si>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</si>
  <si>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</si>
  <si>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</si>
  <si>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</si>
  <si>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</si>
  <si>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</si>
  <si>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</si>
  <si>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</si>
  <si>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</si>
  <si>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</si>
  <si>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</si>
  <si>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</si>
  <si>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</si>
  <si>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</si>
  <si>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</si>
  <si>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</si>
  <si>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</si>
  <si>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</si>
  <si>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</si>
  <si>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</si>
  <si>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</si>
  <si>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</si>
  <si>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</si>
  <si>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</si>
  <si>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</si>
  <si>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</si>
  <si>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</si>
  <si>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</si>
  <si>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</si>
  <si>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</si>
  <si>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</si>
  <si>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</si>
  <si>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</si>
  <si>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</si>
  <si>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</si>
  <si>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</si>
  <si>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</si>
  <si>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</si>
  <si>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</si>
  <si>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</si>
  <si>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</si>
  <si>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</si>
  <si>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</si>
  <si>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</si>
  <si>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</si>
  <si>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</si>
  <si>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</si>
  <si>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</si>
  <si>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</si>
  <si>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</si>
  <si>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</si>
  <si>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</si>
  <si>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</si>
  <si>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</si>
  <si>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</si>
  <si>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</si>
  <si>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</si>
  <si>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</si>
  <si>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</si>
  <si>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</si>
  <si>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</si>
  <si>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</si>
  <si>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</si>
  <si>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</si>
  <si>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</si>
  <si>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</si>
  <si>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</si>
  <si>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</si>
  <si>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</si>
  <si>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</si>
  <si>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</si>
  <si>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</si>
  <si>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</si>
  <si>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</si>
  <si>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</si>
  <si>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</si>
  <si>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</si>
  <si>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</si>
  <si>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</si>
  <si>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</si>
  <si>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</si>
  <si>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</si>
  <si>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</si>
  <si>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</si>
  <si>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</si>
  <si>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</si>
  <si>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</si>
  <si>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</si>
  <si>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</si>
  <si>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</si>
  <si>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</si>
  <si>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</si>
  <si>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</si>
  <si>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</si>
  <si>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</si>
  <si>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</si>
  <si>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</si>
  <si>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</si>
  <si>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</si>
  <si>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</si>
  <si>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</si>
  <si>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</si>
  <si>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</si>
  <si>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</si>
  <si>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</si>
  <si>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</si>
  <si>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</si>
  <si>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</si>
  <si>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</si>
  <si>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</si>
  <si>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</si>
  <si>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</si>
  <si>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</si>
  <si>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</si>
  <si>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</si>
  <si>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</si>
  <si>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</si>
  <si>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</si>
  <si>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</si>
  <si>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</si>
  <si>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</si>
  <si>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</si>
  <si>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</si>
  <si>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</si>
  <si>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</si>
  <si>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</si>
  <si>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</si>
  <si>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</si>
  <si>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</si>
  <si>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</si>
  <si>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</si>
  <si>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</si>
  <si>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</si>
  <si>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</si>
  <si>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</si>
  <si>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</si>
  <si>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</si>
  <si>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</si>
  <si>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</si>
  <si>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</si>
  <si>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</si>
  <si>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</si>
  <si>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</si>
  <si>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</si>
  <si>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</si>
  <si>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</si>
  <si>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</si>
  <si>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</si>
  <si>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</si>
  <si>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</si>
  <si>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</si>
  <si>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</si>
  <si>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</si>
  <si>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</si>
  <si>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</si>
  <si>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</si>
  <si>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</si>
  <si>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</si>
  <si>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</si>
  <si>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</si>
  <si>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</si>
  <si>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</si>
  <si>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</si>
  <si>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</si>
  <si>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</si>
  <si>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</si>
  <si>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</si>
  <si>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</si>
  <si>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</si>
  <si>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</si>
  <si>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</si>
  <si>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</si>
  <si>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</si>
  <si>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</si>
  <si>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</si>
  <si>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</si>
  <si>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</si>
  <si>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</si>
  <si>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</si>
  <si>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</si>
  <si>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</si>
  <si>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</si>
  <si>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</si>
  <si>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</si>
  <si>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</si>
  <si>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</si>
  <si>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</si>
  <si>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</si>
  <si>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</si>
  <si>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</si>
  <si>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</si>
  <si>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</si>
  <si>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</si>
  <si>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</si>
  <si>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</si>
  <si>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</si>
  <si>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</si>
  <si>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</si>
  <si>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</si>
  <si>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</si>
  <si>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</si>
  <si>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</si>
  <si>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</si>
  <si>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</si>
  <si>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</si>
  <si>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</si>
  <si>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</si>
  <si>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</si>
  <si>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</si>
  <si>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</si>
  <si>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</si>
  <si>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</si>
  <si>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</si>
  <si>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</si>
  <si>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</si>
  <si>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</si>
  <si>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</si>
  <si>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</si>
  <si>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</si>
  <si>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</si>
  <si>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</si>
  <si>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</si>
  <si>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</si>
  <si>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</si>
  <si>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</si>
  <si>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</si>
  <si>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</si>
  <si>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</si>
  <si>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</si>
  <si>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</si>
  <si>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</si>
  <si>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</si>
  <si>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</si>
  <si>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</si>
  <si>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</si>
  <si>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</si>
  <si>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</si>
  <si>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</si>
  <si>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</si>
  <si>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</si>
  <si>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</si>
  <si>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</si>
  <si>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</si>
  <si>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</si>
  <si>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</si>
  <si>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</si>
  <si>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</si>
  <si>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</si>
  <si>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</si>
  <si>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</si>
  <si>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</si>
  <si>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</si>
  <si>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</si>
  <si>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</si>
  <si>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</si>
  <si>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</si>
  <si>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</si>
  <si>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</si>
  <si>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</si>
  <si>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</si>
  <si>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</si>
  <si>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</si>
  <si>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</si>
  <si>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</si>
  <si>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</si>
  <si>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</si>
  <si>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</si>
  <si>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</si>
  <si>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</si>
  <si>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</si>
  <si>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</si>
  <si>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</si>
  <si>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</si>
  <si>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</si>
  <si>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</si>
  <si>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</si>
  <si>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</si>
  <si>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</si>
  <si>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</si>
  <si>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</si>
  <si>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</si>
  <si>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</si>
  <si>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</si>
  <si>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</si>
  <si>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</si>
  <si>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</si>
  <si>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</si>
  <si>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</si>
  <si>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</si>
  <si>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</si>
  <si>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</si>
  <si>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</si>
  <si>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</si>
  <si>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</si>
  <si>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</si>
  <si>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</si>
  <si>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</si>
  <si>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</si>
  <si>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</si>
  <si>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</si>
  <si>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</si>
  <si>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</si>
  <si>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</si>
  <si>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</si>
  <si>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</si>
  <si>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</si>
  <si>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</si>
  <si>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</si>
  <si>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</si>
  <si>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</si>
  <si>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</si>
  <si>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</si>
  <si>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</si>
  <si>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</si>
  <si>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</si>
  <si>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</si>
  <si>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</si>
  <si>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</si>
  <si>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</si>
  <si>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</si>
  <si>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</si>
  <si>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</si>
  <si>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</si>
  <si>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</si>
  <si>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</si>
  <si>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</si>
  <si>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</si>
  <si>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</si>
  <si>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</si>
  <si>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</si>
  <si>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</si>
  <si>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</si>
  <si>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</si>
  <si>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</si>
  <si>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</si>
  <si>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</si>
  <si>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</si>
  <si>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</si>
  <si>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</si>
  <si>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</si>
  <si>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</si>
  <si>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</si>
  <si>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</si>
  <si>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</si>
  <si>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</si>
  <si>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</si>
  <si>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</si>
  <si>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</si>
  <si>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</si>
  <si>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</si>
  <si>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</si>
  <si>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</si>
  <si>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</si>
  <si>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</si>
  <si>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</si>
  <si>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</si>
  <si>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</si>
  <si>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</si>
  <si>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</si>
  <si>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</si>
  <si>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</si>
  <si>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</si>
  <si>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</si>
  <si>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</si>
  <si>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</si>
  <si>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</si>
  <si>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</si>
  <si>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</si>
  <si>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</si>
  <si>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</si>
  <si>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</si>
  <si>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</si>
  <si>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</si>
  <si>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</si>
  <si>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</si>
  <si>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</si>
  <si>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</si>
  <si>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</si>
  <si>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</si>
  <si>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</si>
  <si>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</si>
  <si>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</si>
  <si>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</si>
  <si>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</si>
  <si>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</si>
  <si>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</si>
  <si>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</si>
  <si>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</si>
  <si>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</si>
  <si>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</si>
  <si>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</si>
  <si>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</si>
  <si>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</si>
  <si>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</si>
  <si>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</si>
  <si>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</si>
  <si>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</si>
  <si>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</si>
  <si>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</si>
  <si>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</si>
  <si>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</si>
  <si>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</si>
  <si>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</si>
  <si>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</si>
  <si>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</si>
  <si>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</si>
  <si>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</si>
  <si>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</si>
  <si>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</si>
  <si>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</si>
  <si>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</si>
  <si>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</si>
  <si>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</si>
  <si>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</si>
  <si>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</si>
  <si>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</si>
  <si>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</si>
  <si>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</si>
  <si>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</si>
  <si>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</si>
  <si>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</si>
  <si>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</si>
  <si>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</si>
  <si>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</si>
  <si>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</si>
  <si>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</si>
  <si>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</si>
  <si>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</si>
  <si>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</si>
  <si>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</si>
  <si>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</si>
  <si>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</si>
  <si>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</si>
  <si>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</si>
  <si>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</si>
  <si>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</si>
  <si>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</si>
  <si>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</si>
  <si>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</si>
  <si>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</si>
  <si>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</si>
  <si>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</si>
  <si>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</si>
  <si>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</si>
  <si>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</si>
  <si>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</si>
  <si>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</si>
  <si>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</si>
  <si>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</si>
  <si>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</si>
  <si>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</si>
  <si>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</si>
  <si>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</si>
  <si>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</si>
  <si>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</si>
  <si>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</si>
  <si>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</si>
  <si>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</si>
  <si>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</si>
  <si>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</si>
  <si>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</si>
  <si>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</si>
  <si>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</si>
  <si>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</si>
  <si>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</si>
  <si>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</si>
  <si>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</si>
  <si>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</si>
  <si>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</si>
  <si>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</si>
  <si>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</si>
  <si>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</si>
  <si>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</si>
  <si>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</si>
  <si>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</si>
  <si>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</si>
  <si>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</si>
  <si>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</si>
  <si>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</si>
  <si>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</si>
  <si>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</si>
  <si>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</si>
  <si>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</si>
  <si>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</si>
  <si>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</si>
  <si>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</si>
  <si>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</si>
  <si>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</si>
  <si>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</si>
  <si>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</si>
  <si>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</si>
  <si>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</si>
  <si>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</si>
  <si>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</si>
  <si>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</si>
  <si>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</si>
  <si>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</si>
  <si>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</si>
  <si>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</si>
  <si>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</si>
  <si>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</si>
  <si>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</si>
  <si>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</si>
  <si>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</si>
  <si>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</si>
  <si>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</si>
  <si>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</si>
  <si>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</si>
  <si>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</si>
  <si>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</si>
  <si>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</si>
  <si>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</si>
  <si>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</si>
  <si>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</si>
  <si>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</si>
  <si>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</si>
  <si>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</si>
  <si>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</si>
  <si>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</si>
  <si>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</si>
  <si>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</si>
  <si>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</si>
  <si>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</si>
  <si>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</si>
  <si>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</si>
  <si>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</si>
  <si>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</si>
  <si>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</si>
  <si>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</si>
  <si>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</si>
  <si>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</si>
  <si>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</si>
  <si>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</si>
  <si>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</si>
  <si>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</si>
  <si>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</si>
  <si>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</si>
  <si>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</si>
  <si>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</si>
  <si>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</si>
  <si>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</si>
  <si>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</si>
  <si>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</si>
  <si>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</si>
  <si>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</si>
  <si>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</si>
  <si>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</si>
  <si>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</si>
  <si>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</si>
  <si>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</si>
  <si>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</si>
  <si>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</si>
  <si>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</si>
  <si>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</si>
  <si>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</si>
  <si>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</si>
  <si>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</si>
  <si>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</si>
  <si>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</si>
  <si>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</si>
  <si>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</si>
  <si>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</si>
  <si>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</si>
  <si>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</si>
  <si>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</si>
  <si>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</si>
  <si>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</si>
  <si>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</si>
  <si>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</si>
  <si>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</si>
  <si>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</si>
  <si>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</si>
  <si>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</si>
  <si>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</si>
  <si>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</si>
  <si>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</si>
  <si>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</si>
  <si>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</si>
  <si>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</si>
  <si>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</si>
  <si>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</si>
  <si>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</si>
  <si>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</si>
  <si>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</si>
  <si>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</si>
  <si>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</si>
  <si>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</si>
  <si>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</si>
  <si>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</si>
  <si>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</si>
  <si>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</si>
  <si>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</si>
  <si>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</si>
  <si>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</si>
  <si>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</si>
  <si>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</si>
  <si>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</si>
  <si>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</si>
  <si>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</si>
  <si>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</si>
  <si>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</si>
  <si>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</si>
  <si>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</si>
  <si>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</si>
  <si>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</si>
  <si>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</si>
  <si>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</si>
  <si>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</si>
  <si>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</si>
  <si>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</si>
  <si>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</si>
  <si>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</si>
  <si>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</si>
  <si>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</si>
  <si>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</si>
  <si>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</si>
  <si>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</si>
  <si>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</si>
  <si>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</si>
  <si>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</si>
  <si>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</si>
  <si>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</si>
  <si>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</si>
  <si>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</si>
  <si>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</si>
  <si>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</si>
  <si>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</si>
  <si>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</si>
  <si>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</si>
  <si>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</si>
  <si>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</si>
  <si>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</si>
  <si>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</si>
  <si>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</si>
  <si>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</si>
  <si>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</si>
  <si>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</si>
  <si>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</si>
  <si>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</si>
  <si>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</si>
  <si>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</si>
  <si>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</si>
  <si>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</si>
  <si>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</si>
  <si>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</si>
  <si>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</si>
  <si>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</si>
  <si>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</si>
  <si>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</si>
  <si>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</si>
  <si>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</si>
  <si>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</si>
  <si>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</si>
  <si>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</si>
  <si>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</si>
  <si>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</si>
  <si>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</si>
  <si>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</si>
  <si>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</si>
  <si>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</si>
  <si>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</si>
  <si>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</si>
  <si>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</si>
  <si>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</si>
  <si>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</si>
  <si>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</si>
  <si>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</si>
  <si>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</si>
  <si>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</si>
  <si>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</si>
  <si>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</si>
  <si>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</si>
  <si>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</si>
  <si>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</si>
  <si>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</si>
  <si>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</si>
  <si>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</si>
  <si>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</si>
  <si>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</si>
  <si>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</si>
  <si>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</si>
  <si>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</si>
  <si>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</si>
  <si>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</si>
  <si>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</si>
  <si>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</si>
  <si>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</si>
  <si>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</si>
  <si>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</si>
  <si>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</si>
  <si>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</si>
  <si>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</si>
  <si>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</si>
  <si>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</si>
  <si>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</si>
  <si>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</si>
  <si>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</si>
  <si>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</si>
  <si>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</si>
  <si>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</si>
  <si>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</si>
  <si>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</si>
  <si>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</si>
  <si>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</si>
  <si>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</si>
  <si>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</si>
  <si>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</si>
  <si>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</si>
  <si>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</si>
  <si>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</si>
  <si>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</si>
  <si>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</si>
  <si>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</si>
  <si>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</si>
  <si>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</si>
  <si>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</si>
  <si>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</si>
  <si>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</si>
  <si>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</si>
  <si>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</si>
  <si>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</si>
  <si>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</si>
  <si>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</si>
  <si>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</si>
  <si>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</si>
  <si>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</si>
  <si>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</si>
  <si>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</si>
  <si>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</si>
  <si>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</si>
  <si>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</si>
  <si>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</si>
  <si>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</si>
  <si>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</si>
  <si>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</si>
  <si>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</si>
  <si>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</si>
  <si>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</si>
  <si>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</si>
  <si>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</si>
  <si>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</si>
  <si>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</si>
  <si>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</si>
  <si>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</si>
  <si>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</si>
  <si>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</si>
  <si>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</si>
  <si>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</si>
  <si>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</si>
  <si>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</si>
  <si>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</si>
  <si>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</si>
  <si>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</si>
  <si>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</si>
  <si>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</si>
  <si>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</si>
  <si>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</si>
  <si>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</si>
  <si>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</si>
  <si>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</si>
  <si>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</si>
  <si>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</si>
  <si>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</si>
  <si>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</si>
  <si>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</si>
  <si>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</si>
  <si>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</si>
  <si>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</si>
  <si>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</si>
  <si>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</si>
  <si>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</si>
  <si>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</si>
  <si>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</si>
  <si>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</si>
  <si>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</si>
  <si>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</si>
  <si>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</si>
  <si>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</si>
  <si>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</si>
  <si>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</si>
  <si>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</si>
  <si>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</si>
  <si>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</si>
  <si>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</si>
  <si>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</si>
  <si>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</si>
  <si>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</si>
  <si>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</si>
  <si>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</si>
  <si>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</si>
  <si>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</si>
  <si>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</si>
  <si>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</si>
  <si>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</si>
  <si>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</si>
  <si>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</si>
  <si>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</si>
  <si>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</si>
  <si>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</si>
  <si>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</si>
  <si>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</si>
  <si>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</si>
  <si>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</si>
  <si>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</si>
  <si>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</si>
  <si>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</si>
  <si>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</si>
  <si>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</si>
  <si>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</si>
  <si>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</si>
  <si>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</si>
  <si>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</si>
  <si>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</si>
  <si>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</si>
  <si>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</si>
  <si>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</si>
  <si>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</si>
  <si>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</si>
  <si>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</si>
  <si>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</si>
  <si>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</si>
  <si>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</si>
  <si>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</si>
  <si>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</si>
  <si>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</si>
  <si>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</si>
  <si>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</si>
  <si>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</si>
  <si>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</si>
  <si>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</si>
  <si>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</si>
  <si>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</si>
  <si>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</si>
  <si>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</si>
  <si>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</si>
  <si>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</si>
  <si>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</si>
  <si>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</si>
  <si>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</si>
  <si>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</si>
  <si>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</si>
  <si>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</si>
  <si>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</si>
  <si>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</si>
  <si>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</si>
  <si>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</si>
  <si>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</si>
  <si>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</si>
  <si>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</si>
  <si>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</si>
  <si>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</si>
  <si>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</si>
  <si>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</si>
  <si>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</si>
  <si>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</si>
  <si>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</si>
  <si>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</si>
  <si>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</si>
  <si>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</si>
  <si>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</si>
  <si>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</si>
  <si>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</si>
  <si>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</si>
  <si>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</si>
  <si>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</si>
  <si>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</si>
  <si>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</si>
  <si>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</si>
  <si>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</si>
  <si>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</si>
  <si>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</si>
  <si>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</si>
  <si>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</si>
  <si>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</si>
  <si>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</si>
  <si>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</si>
  <si>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</si>
  <si>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</si>
  <si>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</si>
  <si>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</si>
  <si>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</si>
  <si>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</si>
  <si>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</si>
  <si>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</si>
  <si>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</si>
  <si>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</si>
  <si>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</si>
  <si>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</si>
  <si>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</si>
  <si>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</si>
  <si>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</si>
  <si>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</si>
  <si>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</si>
  <si>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</si>
  <si>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</si>
  <si>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</si>
  <si>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</si>
  <si>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</si>
  <si>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</si>
  <si>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</si>
  <si>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</si>
  <si>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</si>
  <si>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</si>
  <si>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</si>
  <si>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</si>
  <si>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</si>
  <si>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</si>
  <si>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</si>
  <si>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</si>
  <si>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</si>
  <si>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</si>
  <si>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</si>
  <si>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</si>
  <si>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</si>
  <si>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</si>
  <si>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</si>
  <si>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</si>
  <si>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</si>
  <si>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</si>
  <si>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</si>
  <si>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</si>
  <si>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</si>
  <si>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</si>
  <si>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</si>
  <si>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</si>
  <si>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</si>
  <si>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</si>
  <si>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</si>
  <si>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</si>
  <si>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</si>
  <si>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</si>
  <si>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</si>
  <si>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</si>
  <si>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</si>
  <si>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</si>
  <si>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</si>
  <si>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</si>
  <si>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</si>
  <si>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</si>
  <si>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</si>
  <si>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</si>
  <si>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</si>
  <si>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</si>
  <si>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</si>
  <si>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</si>
  <si>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</si>
  <si>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</si>
  <si>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</si>
  <si>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</si>
  <si>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</si>
  <si>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</si>
  <si>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</si>
  <si>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</si>
  <si>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</si>
  <si>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</si>
  <si>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</si>
  <si>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</si>
  <si>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</si>
  <si>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</si>
  <si>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</si>
  <si>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</si>
  <si>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</si>
  <si>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</si>
  <si>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</si>
  <si>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</si>
  <si>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</si>
  <si>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</si>
  <si>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</si>
  <si>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</si>
  <si>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</si>
  <si>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</si>
  <si>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</si>
  <si>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</si>
  <si>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</si>
  <si>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</si>
  <si>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</si>
  <si>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</si>
  <si>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</si>
  <si>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</si>
  <si>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</si>
  <si>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</si>
  <si>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</si>
  <si>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</si>
  <si>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</si>
  <si>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</si>
  <si>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</si>
  <si>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</si>
  <si>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</si>
  <si>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</si>
  <si>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</si>
  <si>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</si>
  <si>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</si>
  <si>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</si>
  <si>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</si>
  <si>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</si>
  <si>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</si>
  <si>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</si>
  <si>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</si>
  <si>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</si>
  <si>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</si>
  <si>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</si>
  <si>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</si>
  <si>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</si>
  <si>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</si>
  <si>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</si>
  <si>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</si>
  <si>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</si>
  <si>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</si>
  <si>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</si>
  <si>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</si>
  <si>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</si>
  <si>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</si>
  <si>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</si>
  <si>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</si>
  <si>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</si>
  <si>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</si>
  <si>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</si>
  <si>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</si>
  <si>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</si>
  <si>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</si>
  <si>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</si>
  <si>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</si>
  <si>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</si>
  <si>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</si>
  <si>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</si>
  <si>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</si>
  <si>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</si>
  <si>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</si>
  <si>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</si>
  <si>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</si>
  <si>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</si>
  <si>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</si>
  <si>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</si>
  <si>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</si>
  <si>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</si>
  <si>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</si>
  <si>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</si>
  <si>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</si>
  <si>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</si>
  <si>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</si>
  <si>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</si>
  <si>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</si>
  <si>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</si>
  <si>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</si>
  <si>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</si>
  <si>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</si>
  <si>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</si>
  <si>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</si>
  <si>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</si>
  <si>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</si>
  <si>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</si>
  <si>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</si>
  <si>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</si>
  <si>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</si>
  <si>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</si>
  <si>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</si>
  <si>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</si>
  <si>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</si>
  <si>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</si>
  <si>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</si>
  <si>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</si>
  <si>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</si>
  <si>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</si>
  <si>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</si>
  <si>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</si>
  <si>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</si>
  <si>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</si>
  <si>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</si>
  <si>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</si>
  <si>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</si>
  <si>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</si>
  <si>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</si>
  <si>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</si>
  <si>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</si>
  <si>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</si>
  <si>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</si>
  <si>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</si>
  <si>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</si>
  <si>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</si>
  <si>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</si>
  <si>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</si>
  <si>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</si>
  <si>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</si>
  <si>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</si>
  <si>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</si>
  <si>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</si>
  <si>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</si>
  <si>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</si>
  <si>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</si>
  <si>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</si>
  <si>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</si>
  <si>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</si>
  <si>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</si>
  <si>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</si>
  <si>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</si>
  <si>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</si>
  <si>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</si>
  <si>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</si>
  <si>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</si>
  <si>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</si>
  <si>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</si>
  <si>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</si>
  <si>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</si>
  <si>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</si>
  <si>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</si>
  <si>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</si>
  <si>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</si>
  <si>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</si>
  <si>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</si>
  <si>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</si>
  <si>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</si>
  <si>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</si>
  <si>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</si>
  <si>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</si>
  <si>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</si>
  <si>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</si>
  <si>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</si>
  <si>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</si>
  <si>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</si>
  <si>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</si>
  <si>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</si>
  <si>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</si>
  <si>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</si>
  <si>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</si>
  <si>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</si>
  <si>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</si>
  <si>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</si>
  <si>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</si>
  <si>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</si>
  <si>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</si>
  <si>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</si>
  <si>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</si>
  <si>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</si>
  <si>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</si>
  <si>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</si>
  <si>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</si>
  <si>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</si>
  <si>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</si>
  <si>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</si>
  <si>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</si>
  <si>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</si>
  <si>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</si>
  <si>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</si>
  <si>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</si>
  <si>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</si>
  <si>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</si>
  <si>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</si>
  <si>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</si>
  <si>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</si>
  <si>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</si>
  <si>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</si>
  <si>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</si>
  <si>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</si>
  <si>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</si>
  <si>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</si>
  <si>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</si>
  <si>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</si>
  <si>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</si>
  <si>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</si>
  <si>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</si>
  <si>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</si>
  <si>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</si>
  <si>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</si>
  <si>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</si>
  <si>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</si>
  <si>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</si>
  <si>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</si>
  <si>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</si>
  <si>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</si>
  <si>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</si>
  <si>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</si>
  <si>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</si>
  <si>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</si>
  <si>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</si>
  <si>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</si>
  <si>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</si>
  <si>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</si>
  <si>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</si>
  <si>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</si>
  <si>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</si>
  <si>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</si>
  <si>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</si>
  <si>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</si>
  <si>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</si>
  <si>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</si>
  <si>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</si>
  <si>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</si>
  <si>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</si>
  <si>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</si>
  <si>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</si>
  <si>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</si>
  <si>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</si>
  <si>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</si>
  <si>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</si>
  <si>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</si>
  <si>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</si>
  <si>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</si>
  <si>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</si>
  <si>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</si>
  <si>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</si>
  <si>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</si>
  <si>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</si>
  <si>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</si>
  <si>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</si>
  <si>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</si>
  <si>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</si>
  <si>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</si>
  <si>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</si>
  <si>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</si>
  <si>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</si>
  <si>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</si>
  <si>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</si>
  <si>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</si>
  <si>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</si>
  <si>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</si>
  <si>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</si>
  <si>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</si>
  <si>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</si>
  <si>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</si>
  <si>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</si>
  <si>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</si>
  <si>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</si>
  <si>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</si>
  <si>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</si>
  <si>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</si>
  <si>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</si>
  <si>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</si>
  <si>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</si>
  <si>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</si>
  <si>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</si>
  <si>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</si>
  <si>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</si>
  <si>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</si>
  <si>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</si>
  <si>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</si>
  <si>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</si>
  <si>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</si>
  <si>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</si>
  <si>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</si>
  <si>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</si>
  <si>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</si>
  <si>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</si>
  <si>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</si>
  <si>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</si>
  <si>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</si>
  <si>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</si>
  <si>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</si>
  <si>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</si>
  <si>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</si>
  <si>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</si>
  <si>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</si>
  <si>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</si>
  <si>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</si>
  <si>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</si>
  <si>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</si>
  <si>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</si>
  <si>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</si>
  <si>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</si>
  <si>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</si>
  <si>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</si>
  <si>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</si>
  <si>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</si>
  <si>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</si>
  <si>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</si>
  <si>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</si>
  <si>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</si>
  <si>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</si>
  <si>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</si>
  <si>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</si>
  <si>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</si>
  <si>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</si>
  <si>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</si>
  <si>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</si>
  <si>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</si>
  <si>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</si>
  <si>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</si>
  <si>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</si>
  <si>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</si>
  <si>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</si>
  <si>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</si>
  <si>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</si>
  <si>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</si>
  <si>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</si>
  <si>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</si>
  <si>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</si>
  <si>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</si>
  <si>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</si>
  <si>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</si>
  <si>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</si>
  <si>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</si>
  <si>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</si>
  <si>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</si>
  <si>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</si>
  <si>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</si>
  <si>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</si>
  <si>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</si>
  <si>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</si>
  <si>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</si>
  <si>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</si>
  <si>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</si>
  <si>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</si>
  <si>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</si>
  <si>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</si>
  <si>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</si>
  <si>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</si>
  <si>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</si>
  <si>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</si>
  <si>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</si>
  <si>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</si>
  <si>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</si>
  <si>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</si>
  <si>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</si>
  <si>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</si>
  <si>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</si>
  <si>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</si>
  <si>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</si>
  <si>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</si>
  <si>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</si>
  <si>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</si>
  <si>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</si>
  <si>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</si>
  <si>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</si>
  <si>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</si>
  <si>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</si>
  <si>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</si>
  <si>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</si>
  <si>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</si>
  <si>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</si>
  <si>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</si>
  <si>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</si>
  <si>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</si>
  <si>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</si>
  <si>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</si>
  <si>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</si>
  <si>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</si>
  <si>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</si>
  <si>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</si>
  <si>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</si>
  <si>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</si>
  <si>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</si>
  <si>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</si>
  <si>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</si>
  <si>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</si>
  <si>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</si>
  <si>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</si>
  <si>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</si>
  <si>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</si>
  <si>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</si>
  <si>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</si>
  <si>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</si>
  <si>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</si>
  <si>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</si>
  <si>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</si>
  <si>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</si>
  <si>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</si>
  <si>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</si>
  <si>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</si>
  <si>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</si>
  <si>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</si>
  <si>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</si>
  <si>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</si>
  <si>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</si>
  <si>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</si>
  <si>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</si>
  <si>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</si>
  <si>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</si>
  <si>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</si>
  <si>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</si>
  <si>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</si>
  <si>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</si>
  <si>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</si>
  <si>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</si>
  <si>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</si>
  <si>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</si>
  <si>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</si>
  <si>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</si>
  <si>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</si>
  <si>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</si>
  <si>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</si>
  <si>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</si>
  <si>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</si>
  <si>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</si>
  <si>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</si>
  <si>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</si>
  <si>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</si>
  <si>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</si>
  <si>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</si>
  <si>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</si>
  <si>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</si>
  <si>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</si>
  <si>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</si>
  <si>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</si>
  <si>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</si>
  <si>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</si>
  <si>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</si>
  <si>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</si>
  <si>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</si>
  <si>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</si>
  <si>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</si>
  <si>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</si>
  <si>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</si>
  <si>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</si>
  <si>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</si>
  <si>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</si>
  <si>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</si>
  <si>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</si>
  <si>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</si>
  <si>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</si>
  <si>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</si>
  <si>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</si>
  <si>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</si>
  <si>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</si>
  <si>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</si>
  <si>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</si>
  <si>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</si>
  <si>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</si>
  <si>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</si>
  <si>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</si>
  <si>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</si>
  <si>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</si>
  <si>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</si>
  <si>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</si>
  <si>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</si>
  <si>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</si>
  <si>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</si>
  <si>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</si>
  <si>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</si>
  <si>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</si>
  <si>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</si>
  <si>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</si>
  <si>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</si>
  <si>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</si>
  <si>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</si>
  <si>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</si>
  <si>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</si>
  <si>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</si>
  <si>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</si>
  <si>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</si>
  <si>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</si>
  <si>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</si>
  <si>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</si>
  <si>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</si>
  <si>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</si>
  <si>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</si>
  <si>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</si>
  <si>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</si>
  <si>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</si>
  <si>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</si>
  <si>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</si>
  <si>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</si>
  <si>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</si>
  <si>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</si>
  <si>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</si>
  <si>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</si>
  <si>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</si>
  <si>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</si>
  <si>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</si>
  <si>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</si>
  <si>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</si>
  <si>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</si>
  <si>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</si>
  <si>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</si>
  <si>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</si>
  <si>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</si>
  <si>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</si>
  <si>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</si>
  <si>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</si>
  <si>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</si>
  <si>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</si>
  <si>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</si>
  <si>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</si>
  <si>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</si>
  <si>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</si>
  <si>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</si>
  <si>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</si>
  <si>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</si>
  <si>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</si>
  <si>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</si>
  <si>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</si>
  <si>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</si>
  <si>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</si>
  <si>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</si>
  <si>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</si>
  <si>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</si>
  <si>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</si>
  <si>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</si>
  <si>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</si>
  <si>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</si>
  <si>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</si>
  <si>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</si>
  <si>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</si>
  <si>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</si>
  <si>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</si>
  <si>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</si>
  <si>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</si>
  <si>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</si>
  <si>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</si>
  <si>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</si>
  <si>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</si>
  <si>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</si>
  <si>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</si>
  <si>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</si>
  <si>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</si>
  <si>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</si>
  <si>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</si>
  <si>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</si>
  <si>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</si>
  <si>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</si>
  <si>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</si>
  <si>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</si>
  <si>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</si>
  <si>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</si>
  <si>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</si>
  <si>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</si>
  <si>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</si>
  <si>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</si>
  <si>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</si>
  <si>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</si>
  <si>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</si>
  <si>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</si>
  <si>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</si>
  <si>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</si>
  <si>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</si>
  <si>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</si>
  <si>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</si>
  <si>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</si>
  <si>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</si>
  <si>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</si>
  <si>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</si>
  <si>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</si>
  <si>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</si>
  <si>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</si>
  <si>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</si>
  <si>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</si>
  <si>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</si>
  <si>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</si>
  <si>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</si>
  <si>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</si>
  <si>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</si>
  <si>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</si>
  <si>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</si>
  <si>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</si>
  <si>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</si>
  <si>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</si>
  <si>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</si>
  <si>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</si>
  <si>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</si>
  <si>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</si>
  <si>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</si>
  <si>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</si>
  <si>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</si>
  <si>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</si>
  <si>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</si>
  <si>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</si>
  <si>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</si>
  <si>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</si>
  <si>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</si>
  <si>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</si>
  <si>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</si>
  <si>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</si>
  <si>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</si>
  <si>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</si>
  <si>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</si>
  <si>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</si>
  <si>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</si>
  <si>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</si>
  <si>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</si>
  <si>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</si>
  <si>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</si>
  <si>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</si>
  <si>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</si>
  <si>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</si>
  <si>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</si>
  <si>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</si>
  <si>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</si>
  <si>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</si>
  <si>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</si>
  <si>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</si>
  <si>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</si>
  <si>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</si>
  <si>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</si>
  <si>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</si>
  <si>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</si>
  <si>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</si>
  <si>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</si>
  <si>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</si>
  <si>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</si>
  <si>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</si>
  <si>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</si>
  <si>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</si>
  <si>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</si>
  <si>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</si>
  <si>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</si>
  <si>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</si>
  <si>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</si>
  <si>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</si>
  <si>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</si>
  <si>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</si>
  <si>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</si>
  <si>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</si>
  <si>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</si>
  <si>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</si>
  <si>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</si>
  <si>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</si>
  <si>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</si>
  <si>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</si>
  <si>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</si>
  <si>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</si>
  <si>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</si>
  <si>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</si>
  <si>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</si>
  <si>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</si>
  <si>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</si>
  <si>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</si>
  <si>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</si>
  <si>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</si>
  <si>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</si>
  <si>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</si>
  <si>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</si>
  <si>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</si>
  <si>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</si>
  <si>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</si>
  <si>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</si>
  <si>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</si>
  <si>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</si>
  <si>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</si>
  <si>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</si>
  <si>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</si>
  <si>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</si>
  <si>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</si>
  <si>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</si>
  <si>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</si>
  <si>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</si>
  <si>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</si>
  <si>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</si>
  <si>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</si>
  <si>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</si>
  <si>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</si>
  <si>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</si>
  <si>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</si>
  <si>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</si>
  <si>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</si>
  <si>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</si>
  <si>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</si>
  <si>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</si>
  <si>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</si>
  <si>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</si>
  <si>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</si>
  <si>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</si>
  <si>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</si>
  <si>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</si>
  <si>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</si>
  <si>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</si>
  <si>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</si>
  <si>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</si>
  <si>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</si>
  <si>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</si>
  <si>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</si>
  <si>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</si>
  <si>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</si>
  <si>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</si>
  <si>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</si>
  <si>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</si>
  <si>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</si>
  <si>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</si>
  <si>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</si>
  <si>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</si>
  <si>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</si>
  <si>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</si>
  <si>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</si>
  <si>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</si>
  <si>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</si>
  <si>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</si>
  <si>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</si>
  <si>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</si>
  <si>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</si>
  <si>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</si>
  <si>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</si>
  <si>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</si>
  <si>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</si>
  <si>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</si>
  <si>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</si>
  <si>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</si>
  <si>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</si>
  <si>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</si>
  <si>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</si>
  <si>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</si>
  <si>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</si>
  <si>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</si>
  <si>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</si>
  <si>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</si>
  <si>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</si>
  <si>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</si>
  <si>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</si>
  <si>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</si>
  <si>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</si>
  <si>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</si>
  <si>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</si>
  <si>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</si>
  <si>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</si>
  <si>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</si>
  <si>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</si>
  <si>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</si>
  <si>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</si>
  <si>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</si>
  <si>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</si>
  <si>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</si>
  <si>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</si>
  <si>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</si>
  <si>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</si>
  <si>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</si>
  <si>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</si>
  <si>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</si>
  <si>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</si>
  <si>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</si>
  <si>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</si>
  <si>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</si>
  <si>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</si>
  <si>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</si>
  <si>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</si>
  <si>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</si>
  <si>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</si>
  <si>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</si>
  <si>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</si>
  <si>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</si>
  <si>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</si>
  <si>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</si>
  <si>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</si>
  <si>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</si>
  <si>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</si>
  <si>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</si>
  <si>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</si>
  <si>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</si>
  <si>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</si>
  <si>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</si>
  <si>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</si>
  <si>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</si>
  <si>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</si>
  <si>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</si>
  <si>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</si>
  <si>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</si>
  <si>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</si>
  <si>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</si>
  <si>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</si>
  <si>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</si>
  <si>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</si>
  <si>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</si>
  <si>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</si>
  <si>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</si>
  <si>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</si>
  <si>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</si>
  <si>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</si>
  <si>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</si>
  <si>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</si>
  <si>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</si>
  <si>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</si>
  <si>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</si>
  <si>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</si>
  <si>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</si>
  <si>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</si>
  <si>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</si>
  <si>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</si>
  <si>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</si>
  <si>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</si>
  <si>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</si>
  <si>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</si>
  <si>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</si>
  <si>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</si>
  <si>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</si>
  <si>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</si>
  <si>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</si>
  <si>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</si>
  <si>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</si>
  <si>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</si>
  <si>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</si>
  <si>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</si>
  <si>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</si>
  <si>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</si>
  <si>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</si>
  <si>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</si>
  <si>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</si>
  <si>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</si>
  <si>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</si>
  <si>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</si>
  <si>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</si>
  <si>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</si>
  <si>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</si>
  <si>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</si>
  <si>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</si>
  <si>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</si>
  <si>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</si>
  <si>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</si>
  <si>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</si>
  <si>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</si>
  <si>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</si>
  <si>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</si>
  <si>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</si>
  <si>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</si>
  <si>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</si>
  <si>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</si>
  <si>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</si>
  <si>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</si>
  <si>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</si>
  <si>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</si>
  <si>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</si>
  <si>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</si>
  <si>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</si>
  <si>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</si>
  <si>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</si>
  <si>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</si>
  <si>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</si>
  <si>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</si>
  <si>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</si>
  <si>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</si>
  <si>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</si>
  <si>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</si>
  <si>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</si>
  <si>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</si>
  <si>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</si>
  <si>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</si>
  <si>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</si>
  <si>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</si>
  <si>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</si>
  <si>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</si>
  <si>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</si>
  <si>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</si>
  <si>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</si>
  <si>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</si>
  <si>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</si>
  <si>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</si>
  <si>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</si>
  <si>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</si>
  <si>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</si>
  <si>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</si>
  <si>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</si>
  <si>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</si>
  <si>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</si>
  <si>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</si>
  <si>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</si>
  <si>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</si>
  <si>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</si>
  <si>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</si>
  <si>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</si>
  <si>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</si>
  <si>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</si>
  <si>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</si>
  <si>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</si>
  <si>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</si>
  <si>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</si>
  <si>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</si>
  <si>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</si>
  <si>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</si>
  <si>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</si>
  <si>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</si>
  <si>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</si>
  <si>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</si>
  <si>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</si>
  <si>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</si>
  <si>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</si>
  <si>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</si>
  <si>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</si>
  <si>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</si>
  <si>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</si>
  <si>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</si>
  <si>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</si>
  <si>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</si>
  <si>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</si>
  <si>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</si>
  <si>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</si>
  <si>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</si>
  <si>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</si>
  <si>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</si>
  <si>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</si>
  <si>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</si>
  <si>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</si>
  <si>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</si>
  <si>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</si>
  <si>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</si>
  <si>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</si>
  <si>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</si>
  <si>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</si>
  <si>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</si>
  <si>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</si>
  <si>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</si>
  <si>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</si>
  <si>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</si>
  <si>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</si>
  <si>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</si>
  <si>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</si>
  <si>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</si>
  <si>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</si>
  <si>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</si>
  <si>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</si>
  <si>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</si>
  <si>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</si>
  <si>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</si>
  <si>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</si>
  <si>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</si>
  <si>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</si>
  <si>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</si>
  <si>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</si>
  <si>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</si>
  <si>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</si>
  <si>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</si>
  <si>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</si>
  <si>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</si>
  <si>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</si>
  <si>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</si>
  <si>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</si>
  <si>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</si>
  <si>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</si>
  <si>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</si>
  <si>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</si>
  <si>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</si>
  <si>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</si>
  <si>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</si>
  <si>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</si>
  <si>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</si>
  <si>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</si>
  <si>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</si>
  <si>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</si>
  <si>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</si>
  <si>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</si>
  <si>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</si>
  <si>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</si>
  <si>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</si>
  <si>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</si>
  <si>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</si>
  <si>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</si>
  <si>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</si>
  <si>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</si>
  <si>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</si>
  <si>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</si>
  <si>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</si>
  <si>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</si>
  <si>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</si>
  <si>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</si>
  <si>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</si>
  <si>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</si>
  <si>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</si>
  <si>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</si>
  <si>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</si>
  <si>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</si>
  <si>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</si>
  <si>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</si>
  <si>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</si>
  <si>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</si>
  <si>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</si>
  <si>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</si>
  <si>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</si>
  <si>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</si>
  <si>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</si>
  <si>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</si>
  <si>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</si>
  <si>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</si>
  <si>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</si>
  <si>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</si>
  <si>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</si>
  <si>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</si>
  <si>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</si>
  <si>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</si>
  <si>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</si>
  <si>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</si>
  <si>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</si>
  <si>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</si>
  <si>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</si>
  <si>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</si>
  <si>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</si>
  <si>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</si>
  <si>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</si>
  <si>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</si>
  <si>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</si>
  <si>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</si>
  <si>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</si>
  <si>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</si>
  <si>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</si>
  <si>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</si>
  <si>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</si>
  <si>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</si>
  <si>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</si>
  <si>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</si>
  <si>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</si>
  <si>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</si>
  <si>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</si>
  <si>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</si>
  <si>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</si>
  <si>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</si>
  <si>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</si>
  <si>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</si>
  <si>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</si>
  <si>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</si>
  <si>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</si>
  <si>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</si>
  <si>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</si>
  <si>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</si>
  <si>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</si>
  <si>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</si>
  <si>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</si>
  <si>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</si>
  <si>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</si>
  <si>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</si>
  <si>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</si>
  <si>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</si>
  <si>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</si>
  <si>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</si>
  <si>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</si>
  <si>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</si>
  <si>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</si>
  <si>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</si>
  <si>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</si>
  <si>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</si>
  <si>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</si>
  <si>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</si>
  <si>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</si>
  <si>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</si>
  <si>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</si>
  <si>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</si>
  <si>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</si>
  <si>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</si>
  <si>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</si>
  <si>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</si>
  <si>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</si>
  <si>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</si>
  <si>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</si>
  <si>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</si>
  <si>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</si>
  <si>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</si>
  <si>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</si>
  <si>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</si>
  <si>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</si>
  <si>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</si>
  <si>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</si>
  <si>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</si>
  <si>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</si>
  <si>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</si>
  <si>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</si>
  <si>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</si>
  <si>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</si>
  <si>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</si>
  <si>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</si>
  <si>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</si>
  <si>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</si>
  <si>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</si>
  <si>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</si>
  <si>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</si>
  <si>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</si>
  <si>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</si>
  <si>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</si>
  <si>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</si>
  <si>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</si>
  <si>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</si>
  <si>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</si>
  <si>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</si>
  <si>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</si>
  <si>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</si>
  <si>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</si>
  <si>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</si>
  <si>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</si>
  <si>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</si>
  <si>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</si>
  <si>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</si>
  <si>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</si>
  <si>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</si>
  <si>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</si>
  <si>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</si>
  <si>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</si>
  <si>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</si>
  <si>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</si>
  <si>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</si>
  <si>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</si>
  <si>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</si>
  <si>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</si>
  <si>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</si>
  <si>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</si>
  <si>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</si>
  <si>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</si>
  <si>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</si>
  <si>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</si>
  <si>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</si>
  <si>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</si>
  <si>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</si>
  <si>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</si>
  <si>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</si>
  <si>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</si>
  <si>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</si>
  <si>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</si>
  <si>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</si>
  <si>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</si>
  <si>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</si>
  <si>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</si>
  <si>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</si>
  <si>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</si>
  <si>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</si>
  <si>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</si>
  <si>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</si>
  <si>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</si>
  <si>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</si>
  <si>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</si>
  <si>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</si>
  <si>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</si>
  <si>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</si>
  <si>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</si>
  <si>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</si>
  <si>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</si>
  <si>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</si>
  <si>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</si>
  <si>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</si>
  <si>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</si>
  <si>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</si>
  <si>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</si>
  <si>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</si>
  <si>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</si>
  <si>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</si>
  <si>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</si>
  <si>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</si>
  <si>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</si>
  <si>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</si>
  <si>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</si>
  <si>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</si>
  <si>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</si>
  <si>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</si>
  <si>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</si>
  <si>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</si>
  <si>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</si>
  <si>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</si>
  <si>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</si>
  <si>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</si>
  <si>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</si>
  <si>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</si>
  <si>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</si>
  <si>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</si>
  <si>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</si>
  <si>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</si>
  <si>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</si>
  <si>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</si>
  <si>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</si>
  <si>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</si>
  <si>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</si>
  <si>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</si>
  <si>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</si>
  <si>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</si>
  <si>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</si>
  <si>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</si>
  <si>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</si>
  <si>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</si>
  <si>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</si>
  <si>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</si>
  <si>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</si>
  <si>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</si>
  <si>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</si>
  <si>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</si>
  <si>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</si>
  <si>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</si>
  <si>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</si>
  <si>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</si>
  <si>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</si>
  <si>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</si>
  <si>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</si>
  <si>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</si>
  <si>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</si>
  <si>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</si>
  <si>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</si>
  <si>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</si>
  <si>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</si>
  <si>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</si>
  <si>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</si>
  <si>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</si>
  <si>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</si>
  <si>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</si>
  <si>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</si>
  <si>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</si>
  <si>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</si>
  <si>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</si>
  <si>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</si>
  <si>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</si>
  <si>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</si>
  <si>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</si>
  <si>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</si>
  <si>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</si>
  <si>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</si>
  <si>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</si>
  <si>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</si>
  <si>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</si>
  <si>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</si>
  <si>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</si>
  <si>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</si>
  <si>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</si>
  <si>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</si>
  <si>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</si>
  <si>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</si>
  <si>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</si>
  <si>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</si>
  <si>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</si>
  <si>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</si>
  <si>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</si>
  <si>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</si>
  <si>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</si>
  <si>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</si>
  <si>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</si>
  <si>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</si>
  <si>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</si>
  <si>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</si>
  <si>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</si>
  <si>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</si>
  <si>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</si>
  <si>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</si>
  <si>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</si>
  <si>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</si>
  <si>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</si>
  <si>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</si>
  <si>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</si>
  <si>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</si>
  <si>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</si>
  <si>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</si>
  <si>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</si>
  <si>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</si>
  <si>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</si>
  <si>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</si>
  <si>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</si>
  <si>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</si>
  <si>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</si>
  <si>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</si>
  <si>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</si>
  <si>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</si>
  <si>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</si>
  <si>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</si>
  <si>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</si>
  <si>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</si>
  <si>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</si>
  <si>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</si>
  <si>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</si>
  <si>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</si>
  <si>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</si>
  <si>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</si>
  <si>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</si>
  <si>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</si>
  <si>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</si>
  <si>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</si>
  <si>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</si>
  <si>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</si>
  <si>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</si>
  <si>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</si>
  <si>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</si>
  <si>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</si>
  <si>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</si>
  <si>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</si>
  <si>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</si>
  <si>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</si>
  <si>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</si>
  <si>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</si>
  <si>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</si>
  <si>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</si>
  <si>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</si>
  <si>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</si>
  <si>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</si>
  <si>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</si>
  <si>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</si>
  <si>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</si>
  <si>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</si>
  <si>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</si>
  <si>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</si>
  <si>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</si>
  <si>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</si>
  <si>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</si>
  <si>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</si>
  <si>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</si>
  <si>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</si>
  <si>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</si>
  <si>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</si>
  <si>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</si>
  <si>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</si>
  <si>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</si>
  <si>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</si>
  <si>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</si>
  <si>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</si>
  <si>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</si>
  <si>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</si>
  <si>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</si>
  <si>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</si>
  <si>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</si>
  <si>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</si>
  <si>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</si>
  <si>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</si>
  <si>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</si>
  <si>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</si>
  <si>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</si>
  <si>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</si>
  <si>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</si>
  <si>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</si>
  <si>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</si>
  <si>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</si>
  <si>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</si>
  <si>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</si>
  <si>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</si>
  <si>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</si>
  <si>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</si>
  <si>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</si>
  <si>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</si>
  <si>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</si>
  <si>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</si>
  <si>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</si>
  <si>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</si>
  <si>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</si>
  <si>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</si>
  <si>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</si>
  <si>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</si>
  <si>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</si>
  <si>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</si>
  <si>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</si>
  <si>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</si>
  <si>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</si>
  <si>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</si>
  <si>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</si>
  <si>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</si>
  <si>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</si>
  <si>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</si>
  <si>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</si>
  <si>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</si>
  <si>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</si>
  <si>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</si>
  <si>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</si>
  <si>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</si>
  <si>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</si>
  <si>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</si>
  <si>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</si>
  <si>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</si>
  <si>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</si>
  <si>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</si>
  <si>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</si>
  <si>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</si>
  <si>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</si>
  <si>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</si>
  <si>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</si>
  <si>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</si>
  <si>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</si>
  <si>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</si>
  <si>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</si>
  <si>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</si>
  <si>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</si>
  <si>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</si>
  <si>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</si>
  <si>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</si>
  <si>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</si>
  <si>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</si>
  <si>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</si>
  <si>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</si>
  <si>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</si>
  <si>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</si>
  <si>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</si>
  <si>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</si>
  <si>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</si>
  <si>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</si>
  <si>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</si>
  <si>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</si>
  <si>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</si>
  <si>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</si>
  <si>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</si>
  <si>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</si>
  <si>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</si>
  <si>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</si>
  <si>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</si>
  <si>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</si>
  <si>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</si>
  <si>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</si>
  <si>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</si>
  <si>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</si>
  <si>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</si>
  <si>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</si>
  <si>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</si>
  <si>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</si>
  <si>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</si>
  <si>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</si>
  <si>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</si>
  <si>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</si>
  <si>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</si>
  <si>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</si>
  <si>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</si>
  <si>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</si>
  <si>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</si>
  <si>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</si>
  <si>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</si>
  <si>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</si>
  <si>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</si>
  <si>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</si>
  <si>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</si>
  <si>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</si>
  <si>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</si>
  <si>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</si>
  <si>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</si>
  <si>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</si>
  <si>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</si>
  <si>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</si>
  <si>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</si>
  <si>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</si>
  <si>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</si>
  <si>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</si>
  <si>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</si>
  <si>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</si>
  <si>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</si>
  <si>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</si>
  <si>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</si>
  <si>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</si>
  <si>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</si>
  <si>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</si>
  <si>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</si>
  <si>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</si>
  <si>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</si>
  <si>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</si>
  <si>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</si>
  <si>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</si>
  <si>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</si>
  <si>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</si>
  <si>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</si>
  <si>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</si>
  <si>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</si>
  <si>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</si>
  <si>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</si>
  <si>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</si>
  <si>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</si>
  <si>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</si>
  <si>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</si>
  <si>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</si>
  <si>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</si>
  <si>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</si>
  <si>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</si>
  <si>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</si>
  <si>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</si>
  <si>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</si>
  <si>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</si>
  <si>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</si>
  <si>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</si>
  <si>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</si>
  <si>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</si>
  <si>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</si>
  <si>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</si>
  <si>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</si>
  <si>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</si>
  <si>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</si>
  <si>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</si>
  <si>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</si>
  <si>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</si>
  <si>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</si>
  <si>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</si>
  <si>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</si>
  <si>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</si>
  <si>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</si>
  <si>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</si>
  <si>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</si>
  <si>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</si>
  <si>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</si>
  <si>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</si>
  <si>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</si>
  <si>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</si>
  <si>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</si>
  <si>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</si>
  <si>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</si>
  <si>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</si>
  <si>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</si>
  <si>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</si>
  <si>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</si>
  <si>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</si>
  <si>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</si>
  <si>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</si>
  <si>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</si>
  <si>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</si>
  <si>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</si>
  <si>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</si>
  <si>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</si>
  <si>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</si>
  <si>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</si>
  <si>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</si>
  <si>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</si>
  <si>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</si>
  <si>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</si>
  <si>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</si>
  <si>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</si>
  <si>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</si>
  <si>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</si>
  <si>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</si>
  <si>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</si>
  <si>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</si>
  <si>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</si>
  <si>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</si>
  <si>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</si>
  <si>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</si>
  <si>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</si>
  <si>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</si>
  <si>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</si>
  <si>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</si>
  <si>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</si>
  <si>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</si>
  <si>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</si>
  <si>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</si>
  <si>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</si>
  <si>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</si>
  <si>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</si>
  <si>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</si>
  <si>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</si>
  <si>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</si>
  <si>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</si>
  <si>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</si>
  <si>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</si>
  <si>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</si>
  <si>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</si>
  <si>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</si>
  <si>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</si>
  <si>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</si>
  <si>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</si>
  <si>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</si>
  <si>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</si>
  <si>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</si>
  <si>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</si>
  <si>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</si>
  <si>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</si>
  <si>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</si>
  <si>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</si>
  <si>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</si>
  <si>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</si>
  <si>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</si>
  <si>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</si>
  <si>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</si>
  <si>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</si>
  <si>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</si>
  <si>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</si>
  <si>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</si>
  <si>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</si>
  <si>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</si>
  <si>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</si>
  <si>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</si>
  <si>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</si>
  <si>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</si>
  <si>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</si>
  <si>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</si>
  <si>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</si>
  <si>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</si>
  <si>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</si>
  <si>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</si>
  <si>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</si>
  <si>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</si>
  <si>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</si>
  <si>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</si>
  <si>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</si>
  <si>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</si>
  <si>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</si>
  <si>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</si>
  <si>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</si>
  <si>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</si>
  <si>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</si>
  <si>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</si>
  <si>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</si>
  <si>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</si>
  <si>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</si>
  <si>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</si>
  <si>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</si>
  <si>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</si>
  <si>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</si>
  <si>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</si>
  <si>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</si>
  <si>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</si>
  <si>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</si>
  <si>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</si>
  <si>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</si>
  <si>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</si>
  <si>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</si>
  <si>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</si>
  <si>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</si>
  <si>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</si>
  <si>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</si>
  <si>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</si>
  <si>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</si>
  <si>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</si>
  <si>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</si>
  <si>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</si>
  <si>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</si>
  <si>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</si>
  <si>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</si>
  <si>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</si>
  <si>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</si>
  <si>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</si>
  <si>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</si>
  <si>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</si>
  <si>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</si>
  <si>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</si>
  <si>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</si>
  <si>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</si>
  <si>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</si>
  <si>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</si>
  <si>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</si>
  <si>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</si>
  <si>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</si>
  <si>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</si>
  <si>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</si>
  <si>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</si>
  <si>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</si>
  <si>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</si>
  <si>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</si>
  <si>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</si>
  <si>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</si>
  <si>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</si>
  <si>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</si>
  <si>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</si>
  <si>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</si>
  <si>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</si>
  <si>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</si>
  <si>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</si>
  <si>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</si>
  <si>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</si>
  <si>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</si>
  <si>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</si>
  <si>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</si>
  <si>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</si>
  <si>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</si>
  <si>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</si>
  <si>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</si>
  <si>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</si>
  <si>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</si>
  <si>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</si>
  <si>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</si>
  <si>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</si>
  <si>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</si>
  <si>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</si>
  <si>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</si>
  <si>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</si>
  <si>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</si>
  <si>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</si>
  <si>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</si>
  <si>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</si>
  <si>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</si>
  <si>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</si>
  <si>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</si>
  <si>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</si>
  <si>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</si>
  <si>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</si>
  <si>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</si>
  <si>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</si>
  <si>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</si>
  <si>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</si>
  <si>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</si>
  <si>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</si>
  <si>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</si>
  <si>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</si>
  <si>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</si>
  <si>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</si>
  <si>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</si>
  <si>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</si>
  <si>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</si>
  <si>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</si>
  <si>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</si>
  <si>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</si>
  <si>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</si>
  <si>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</si>
  <si>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</si>
  <si>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</si>
  <si>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</si>
  <si>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</si>
  <si>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</si>
  <si>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</si>
  <si>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</si>
  <si>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</si>
  <si>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</si>
  <si>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</si>
  <si>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</si>
  <si>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</si>
  <si>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</si>
  <si>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</si>
  <si>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</si>
  <si>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</si>
  <si>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</si>
  <si>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</si>
  <si>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</si>
  <si>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</si>
  <si>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</si>
  <si>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</si>
  <si>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</si>
  <si>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</si>
  <si>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</si>
  <si>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</si>
  <si>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</si>
  <si>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</si>
  <si>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</si>
  <si>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</si>
  <si>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</si>
  <si>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</si>
  <si>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</si>
  <si>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</si>
  <si>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</si>
  <si>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</si>
  <si>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</si>
  <si>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</si>
  <si>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</si>
  <si>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</si>
  <si>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</si>
  <si>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</si>
  <si>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</si>
  <si>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</si>
  <si>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</si>
  <si>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</si>
  <si>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</si>
  <si>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</si>
  <si>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</si>
  <si>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</si>
  <si>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</si>
  <si>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</si>
  <si>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</si>
  <si>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</si>
  <si>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</si>
  <si>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</si>
  <si>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</si>
  <si>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</si>
  <si>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</si>
  <si>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</si>
  <si>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</si>
  <si>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</si>
  <si>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</si>
  <si>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</si>
  <si>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</si>
  <si>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</si>
  <si>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</si>
  <si>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</si>
  <si>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</si>
  <si>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</si>
  <si>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</si>
  <si>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</si>
  <si>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</si>
  <si>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</si>
  <si>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</si>
  <si>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</si>
  <si>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</si>
  <si>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</si>
  <si>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</si>
  <si>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</si>
  <si>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</si>
  <si>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</si>
  <si>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</si>
  <si>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</si>
  <si>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</si>
  <si>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</si>
  <si>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</si>
  <si>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</si>
  <si>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</si>
  <si>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</si>
  <si>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</si>
  <si>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</si>
  <si>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</si>
  <si>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</si>
  <si>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</si>
  <si>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</si>
  <si>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</si>
  <si>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</si>
  <si>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</si>
  <si>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</si>
  <si>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</si>
  <si>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</si>
  <si>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</si>
  <si>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</si>
  <si>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</si>
  <si>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</si>
  <si>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</si>
  <si>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</si>
  <si>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</si>
  <si>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</si>
  <si>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</si>
  <si>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</si>
  <si>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</si>
  <si>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</si>
  <si>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</si>
  <si>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</si>
  <si>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</si>
  <si>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</si>
  <si>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</si>
  <si>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</si>
  <si>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</si>
  <si>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</si>
  <si>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</si>
  <si>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</si>
  <si>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</si>
  <si>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</si>
  <si>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</si>
  <si>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</si>
  <si>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</si>
  <si>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</si>
  <si>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</si>
  <si>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</si>
  <si>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</si>
  <si>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</si>
  <si>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</si>
  <si>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</si>
  <si>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</si>
  <si>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</si>
  <si>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</si>
  <si>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</si>
  <si>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</si>
  <si>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</si>
  <si>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</si>
  <si>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</si>
  <si>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</si>
  <si>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</si>
  <si>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</si>
  <si>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</si>
  <si>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</si>
  <si>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</si>
  <si>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</si>
  <si>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</si>
  <si>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</si>
  <si>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</si>
  <si>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</si>
  <si>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</si>
  <si>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</si>
  <si>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</si>
  <si>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</si>
  <si>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</si>
  <si>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</si>
  <si>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</si>
  <si>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</si>
  <si>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</si>
  <si>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</si>
  <si>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</si>
  <si>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</si>
  <si>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</si>
  <si>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</si>
  <si>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</si>
  <si>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</si>
  <si>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</si>
  <si>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</si>
  <si>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</si>
  <si>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</si>
  <si>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</si>
  <si>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</si>
  <si>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</si>
  <si>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</si>
  <si>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</si>
  <si>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</si>
  <si>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</si>
  <si>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</si>
  <si>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</si>
  <si>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</si>
  <si>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</si>
  <si>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</si>
  <si>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</si>
  <si>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</si>
  <si>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</si>
  <si>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</si>
  <si>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</si>
  <si>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</si>
  <si>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</si>
  <si>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</si>
  <si>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</si>
  <si>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</si>
  <si>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</si>
  <si>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</si>
  <si>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</si>
  <si>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</si>
  <si>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</si>
  <si>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</si>
  <si>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</si>
  <si>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</si>
  <si>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</si>
  <si>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</si>
  <si>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</si>
  <si>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</si>
  <si>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</si>
  <si>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</si>
  <si>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</si>
  <si>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</si>
  <si>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</si>
  <si>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</si>
  <si>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</si>
  <si>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</si>
  <si>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</si>
  <si>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</si>
  <si>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</si>
  <si>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</si>
  <si>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</si>
  <si>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</si>
  <si>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</si>
  <si>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</si>
  <si>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</si>
  <si>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</si>
  <si>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</si>
  <si>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</si>
  <si>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</si>
  <si>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</si>
  <si>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</si>
  <si>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</si>
  <si>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</si>
  <si>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</si>
  <si>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</si>
  <si>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</si>
  <si>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</si>
  <si>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</si>
  <si>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</si>
  <si>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</si>
  <si>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</si>
  <si>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</si>
  <si>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</si>
  <si>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</si>
  <si>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</si>
  <si>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</si>
  <si>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</si>
  <si>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</si>
  <si>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</si>
  <si>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</si>
  <si>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</si>
  <si>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</si>
  <si>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</si>
  <si>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</si>
  <si>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</si>
  <si>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</si>
  <si>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</si>
  <si>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</si>
  <si>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</si>
  <si>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</si>
  <si>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</si>
  <si>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</si>
  <si>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</si>
  <si>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</si>
  <si>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</si>
  <si>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</si>
  <si>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</si>
  <si>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</si>
  <si>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</si>
  <si>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</si>
  <si>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</si>
  <si>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</si>
  <si>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</si>
  <si>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</si>
  <si>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</si>
  <si>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</si>
  <si>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</si>
  <si>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</si>
  <si>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</si>
  <si>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</si>
  <si>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</si>
  <si>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</si>
  <si>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</si>
  <si>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</si>
  <si>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</si>
  <si>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</si>
  <si>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</si>
  <si>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</si>
  <si>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</si>
  <si>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</si>
  <si>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</si>
  <si>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</si>
  <si>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</si>
  <si>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</si>
  <si>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</si>
  <si>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</si>
  <si>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</si>
  <si>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</si>
  <si>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</si>
  <si>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</si>
  <si>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</si>
  <si>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</si>
  <si>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</si>
  <si>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</si>
  <si>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</si>
  <si>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</si>
  <si>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</si>
  <si>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</si>
  <si>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</si>
  <si>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</si>
  <si>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</si>
  <si>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</si>
  <si>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</si>
  <si>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</si>
  <si>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</si>
  <si>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</si>
  <si>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</si>
  <si>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</si>
  <si>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</si>
  <si>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</si>
  <si>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</si>
  <si>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</si>
  <si>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</si>
  <si>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</si>
  <si>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</si>
  <si>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</si>
  <si>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</si>
  <si>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</si>
  <si>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</si>
  <si>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</si>
  <si>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</si>
  <si>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</si>
  <si>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</si>
  <si>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</si>
  <si>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</si>
  <si>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</si>
  <si>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</si>
  <si>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</si>
  <si>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</si>
  <si>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</si>
  <si>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</si>
  <si>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</si>
  <si>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</si>
  <si>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</si>
  <si>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</si>
  <si>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</si>
  <si>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</si>
  <si>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</si>
  <si>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</si>
  <si>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</si>
  <si>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</si>
  <si>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</si>
  <si>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</si>
  <si>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</si>
  <si>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</si>
  <si>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</si>
  <si>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</si>
  <si>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</si>
  <si>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</si>
  <si>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</si>
  <si>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</si>
  <si>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</si>
  <si>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</si>
  <si>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</si>
  <si>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</si>
  <si>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</si>
  <si>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</si>
  <si>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</si>
  <si>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</si>
  <si>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</si>
  <si>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</si>
  <si>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</si>
  <si>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</si>
  <si>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</si>
  <si>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</si>
  <si>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</si>
  <si>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</si>
  <si>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</si>
  <si>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</si>
  <si>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</si>
  <si>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</si>
  <si>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</si>
  <si>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</si>
  <si>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</si>
  <si>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</si>
  <si>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</si>
  <si>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</si>
  <si>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</si>
  <si>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</si>
  <si>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</si>
  <si>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</si>
  <si>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</si>
  <si>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</si>
  <si>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</si>
  <si>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</si>
  <si>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</si>
  <si>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</si>
  <si>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</si>
  <si>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</si>
  <si>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</si>
  <si>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</si>
  <si>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</si>
  <si>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</si>
  <si>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</si>
  <si>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</si>
  <si>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</si>
  <si>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</si>
  <si>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</si>
  <si>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</si>
  <si>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</si>
  <si>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</si>
  <si>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</si>
  <si>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</si>
  <si>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</si>
  <si>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</si>
  <si>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</si>
  <si>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</si>
  <si>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</si>
  <si>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</si>
  <si>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</si>
  <si>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</si>
  <si>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</si>
  <si>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</si>
  <si>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</si>
  <si>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</si>
  <si>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</si>
  <si>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</si>
  <si>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</si>
  <si>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</si>
  <si>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</si>
  <si>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</si>
  <si>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</si>
  <si>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</si>
  <si>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</si>
  <si>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</si>
  <si>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</si>
  <si>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</si>
  <si>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</si>
  <si>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</si>
  <si>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</si>
  <si>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</si>
  <si>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</si>
  <si>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</si>
  <si>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</si>
  <si>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</si>
  <si>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</si>
  <si>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</si>
  <si>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</si>
  <si>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</si>
  <si>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</si>
  <si>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</si>
  <si>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</si>
  <si>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</si>
  <si>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</si>
  <si>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</si>
  <si>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</si>
  <si>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</si>
  <si>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</si>
  <si>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</si>
  <si>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</si>
  <si>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</si>
  <si>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</si>
  <si>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</si>
  <si>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</si>
  <si>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</si>
  <si>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</si>
  <si>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</si>
  <si>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</si>
  <si>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</si>
  <si>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</si>
  <si>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</si>
  <si>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</si>
  <si>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</si>
  <si>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</si>
  <si>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</si>
  <si>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</si>
  <si>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</si>
  <si>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</si>
  <si>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</si>
  <si>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</si>
  <si>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</si>
  <si>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</si>
  <si>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</si>
  <si>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</si>
  <si>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</si>
  <si>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</si>
  <si>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</si>
  <si>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</si>
  <si>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</si>
  <si>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</si>
  <si>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</si>
  <si>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</si>
  <si>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</si>
  <si>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</si>
  <si>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</si>
  <si>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</si>
  <si>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</si>
  <si>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</si>
  <si>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</si>
  <si>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</si>
  <si>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</si>
  <si>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</si>
  <si>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</si>
  <si>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</si>
  <si>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</si>
  <si>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</si>
  <si>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</si>
  <si>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</si>
  <si>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</si>
  <si>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</si>
  <si>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</si>
  <si>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</si>
  <si>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</si>
  <si>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</si>
  <si>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</si>
  <si>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</si>
  <si>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</si>
  <si>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</si>
  <si>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</si>
  <si>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</si>
  <si>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</si>
  <si>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</si>
  <si>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</si>
  <si>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</si>
  <si>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</si>
  <si>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</si>
  <si>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</si>
  <si>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</si>
  <si>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</si>
  <si>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</si>
  <si>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</si>
  <si>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</si>
  <si>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</si>
  <si>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</si>
  <si>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</si>
  <si>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</si>
  <si>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</si>
  <si>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</si>
  <si>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</si>
  <si>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</si>
  <si>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</si>
  <si>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</si>
  <si>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</si>
  <si>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</si>
  <si>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</si>
  <si>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</si>
  <si>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</si>
  <si>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</si>
  <si>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</si>
  <si>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</si>
  <si>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</si>
  <si>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</si>
  <si>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</si>
  <si>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</si>
  <si>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</si>
  <si>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</si>
  <si>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</si>
  <si>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</si>
  <si>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</si>
  <si>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</si>
  <si>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</si>
  <si>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</si>
  <si>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</si>
  <si>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</si>
  <si>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</si>
  <si>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</si>
  <si>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</si>
  <si>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</si>
  <si>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</si>
  <si>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</si>
  <si>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</si>
  <si>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</si>
  <si>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</si>
  <si>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</si>
  <si>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</si>
  <si>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</si>
  <si>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</si>
  <si>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</si>
  <si>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</si>
  <si>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</si>
  <si>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</si>
  <si>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</si>
  <si>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</si>
  <si>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</si>
  <si>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</si>
  <si>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</si>
  <si>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</si>
  <si>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</si>
  <si>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</si>
  <si>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</si>
  <si>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</si>
  <si>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</si>
  <si>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</si>
  <si>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</si>
  <si>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</si>
  <si>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</si>
  <si>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</si>
  <si>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</si>
  <si>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</si>
  <si>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</si>
  <si>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</si>
  <si>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</si>
  <si>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</si>
  <si>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</si>
  <si>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</si>
  <si>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</si>
  <si>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</si>
  <si>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</si>
  <si>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</si>
  <si>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</si>
  <si>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</si>
  <si>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</si>
  <si>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</si>
  <si>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</si>
  <si>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</si>
  <si>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</si>
  <si>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</si>
  <si>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</si>
  <si>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</si>
  <si>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</si>
  <si>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</si>
  <si>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</si>
  <si>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</si>
  <si>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</si>
  <si>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</si>
  <si>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</si>
  <si>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</si>
  <si>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</si>
  <si>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</si>
  <si>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</si>
  <si>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</si>
  <si>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</si>
  <si>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</si>
  <si>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</si>
  <si>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</si>
  <si>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</si>
  <si>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</si>
  <si>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</si>
  <si>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</si>
  <si>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</si>
  <si>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</si>
  <si>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</si>
  <si>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</si>
  <si>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</si>
  <si>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</si>
  <si>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</si>
  <si>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</si>
  <si>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</si>
  <si>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</si>
  <si>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</si>
  <si>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</si>
  <si>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</si>
  <si>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</si>
  <si>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</si>
  <si>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</si>
  <si>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</si>
  <si>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</si>
  <si>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</si>
  <si>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</si>
  <si>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</si>
  <si>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</si>
  <si>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</si>
  <si>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</si>
  <si>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</si>
  <si>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</si>
  <si>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</si>
  <si>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</si>
  <si>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</si>
  <si>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</si>
  <si>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</si>
  <si>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</si>
  <si>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</si>
  <si>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</si>
  <si>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</si>
  <si>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</si>
  <si>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</si>
  <si>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</si>
  <si>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</si>
  <si>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</si>
  <si>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</si>
  <si>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</si>
  <si>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</si>
  <si>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</si>
  <si>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</si>
  <si>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</si>
  <si>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</si>
  <si>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</si>
  <si>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</si>
  <si>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</si>
  <si>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</si>
  <si>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</si>
  <si>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</si>
  <si>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</si>
  <si>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</si>
  <si>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</si>
  <si>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</si>
  <si>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</si>
  <si>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</si>
  <si>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</si>
  <si>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</si>
  <si>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</si>
  <si>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</si>
  <si>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</si>
  <si>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</si>
  <si>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</si>
  <si>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</si>
  <si>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</si>
  <si>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</si>
  <si>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</si>
  <si>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</si>
  <si>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</si>
  <si>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</si>
  <si>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</si>
  <si>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</si>
  <si>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</si>
  <si>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</si>
  <si>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</si>
  <si>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</si>
  <si>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</si>
  <si>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</si>
  <si>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</si>
  <si>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</si>
  <si>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</si>
  <si>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</si>
  <si>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</si>
  <si>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</si>
  <si>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</si>
  <si>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</si>
  <si>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</si>
  <si>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</si>
  <si>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</si>
  <si>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</si>
  <si>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</si>
  <si>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</si>
  <si>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</si>
  <si>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</si>
  <si>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</si>
  <si>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</si>
  <si>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</si>
  <si>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</si>
  <si>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</si>
  <si>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</si>
  <si>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</si>
  <si>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</si>
  <si>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</si>
  <si>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</si>
  <si>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</si>
  <si>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</si>
  <si>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</si>
  <si>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</si>
  <si>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</si>
  <si>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</si>
  <si>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</si>
  <si>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</si>
  <si>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</si>
  <si>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</si>
  <si>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</si>
  <si>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</si>
  <si>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</si>
  <si>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</si>
  <si>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</si>
  <si>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</si>
  <si>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</si>
  <si>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</si>
  <si>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</si>
  <si>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</si>
  <si>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</si>
  <si>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</si>
  <si>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</si>
  <si>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</si>
  <si>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</si>
  <si>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</si>
  <si>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</si>
  <si>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</si>
  <si>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</si>
  <si>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</si>
  <si>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</si>
  <si>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</si>
  <si>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</si>
  <si>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</si>
  <si>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</si>
  <si>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</si>
  <si>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</si>
  <si>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</si>
  <si>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</si>
  <si>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</si>
  <si>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</si>
  <si>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</si>
  <si>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</si>
  <si>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</si>
  <si>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</si>
  <si>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</si>
  <si>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</si>
  <si>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</si>
  <si>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</si>
  <si>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</si>
  <si>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</si>
  <si>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</si>
  <si>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</si>
  <si>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</si>
  <si>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</si>
  <si>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</si>
  <si>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</si>
  <si>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</si>
  <si>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</si>
  <si>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</si>
  <si>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</si>
  <si>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</si>
  <si>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</si>
  <si>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</si>
  <si>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</si>
  <si>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</si>
  <si>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</si>
  <si>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</si>
  <si>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</si>
  <si>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</si>
  <si>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</si>
  <si>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</si>
  <si>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</si>
  <si>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</si>
  <si>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</si>
  <si>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</si>
  <si>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</si>
  <si>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</si>
  <si>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</si>
  <si>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</si>
  <si>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</si>
  <si>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</si>
  <si>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</si>
  <si>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</si>
  <si>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</si>
  <si>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</si>
  <si>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</si>
  <si>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</si>
  <si>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</si>
  <si>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</si>
  <si>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</si>
  <si>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</si>
  <si>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</si>
  <si>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</si>
  <si>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</si>
  <si>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</si>
  <si>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</si>
  <si>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</si>
  <si>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</si>
  <si>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</si>
  <si>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</si>
  <si>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</si>
  <si>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</si>
  <si>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</si>
  <si>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</si>
  <si>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</si>
  <si>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</si>
  <si>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</si>
  <si>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</si>
  <si>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</si>
  <si>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</si>
  <si>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</si>
  <si>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</si>
  <si>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</si>
  <si>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</si>
  <si>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</si>
  <si>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</si>
  <si>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</si>
  <si>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</si>
  <si>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</si>
  <si>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</si>
  <si>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</si>
  <si>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</si>
  <si>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</si>
  <si>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</si>
  <si>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</si>
  <si>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</si>
  <si>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</si>
  <si>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</si>
  <si>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</si>
  <si>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</si>
  <si>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</si>
  <si>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</si>
  <si>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</si>
  <si>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</si>
  <si>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</si>
  <si>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</si>
  <si>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</si>
  <si>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</si>
  <si>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</si>
  <si>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</si>
  <si>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</si>
  <si>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</si>
  <si>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</si>
  <si>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</si>
  <si>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</si>
  <si>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</si>
  <si>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</si>
  <si>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</si>
  <si>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</si>
  <si>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</si>
  <si>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</si>
  <si>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</si>
  <si>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</si>
  <si>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</si>
  <si>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</si>
  <si>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</si>
  <si>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</si>
  <si>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</si>
  <si>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</si>
  <si>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</si>
  <si>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</si>
  <si>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</si>
  <si>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</si>
  <si>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</si>
  <si>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</si>
  <si>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</si>
  <si>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</si>
  <si>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</si>
  <si>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</si>
  <si>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</si>
  <si>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</si>
  <si>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</si>
  <si>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</si>
  <si>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</si>
  <si>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</si>
  <si>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</si>
  <si>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</si>
  <si>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</si>
  <si>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</si>
  <si>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</si>
  <si>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</si>
  <si>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</si>
  <si>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</si>
  <si>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</si>
  <si>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</si>
  <si>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</si>
  <si>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</si>
  <si>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</si>
  <si>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</si>
  <si>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</si>
  <si>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</si>
  <si>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</si>
  <si>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</si>
  <si>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</si>
  <si>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</si>
  <si>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</si>
  <si>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</si>
  <si>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</si>
  <si>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</si>
  <si>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</si>
  <si>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</si>
  <si>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</si>
  <si>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</si>
  <si>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</si>
  <si>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</si>
  <si>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</si>
  <si>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</si>
  <si>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</si>
  <si>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</si>
  <si>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</si>
  <si>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</si>
  <si>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</si>
  <si>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</si>
  <si>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</si>
  <si>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</si>
  <si>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</si>
  <si>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</si>
  <si>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</si>
  <si>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</si>
  <si>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</si>
  <si>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</si>
  <si>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</si>
  <si>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</si>
  <si>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</si>
  <si>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</si>
  <si>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</si>
  <si>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</si>
  <si>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</si>
  <si>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</si>
  <si>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</si>
  <si>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</si>
  <si>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</si>
  <si>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</si>
  <si>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</si>
  <si>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</si>
  <si>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</si>
  <si>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</si>
  <si>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</si>
  <si>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</si>
  <si>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</si>
  <si>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</si>
  <si>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</si>
  <si>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</si>
  <si>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</si>
  <si>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</si>
  <si>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</si>
  <si>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</si>
  <si>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</si>
  <si>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</si>
  <si>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</si>
  <si>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</si>
  <si>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</si>
  <si>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</si>
  <si>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</si>
  <si>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</si>
  <si>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</si>
  <si>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</si>
  <si>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</si>
  <si>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</si>
  <si>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</si>
  <si>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</si>
  <si>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</si>
  <si>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</si>
  <si>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</si>
  <si>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</si>
  <si>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</si>
  <si>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</si>
  <si>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</si>
  <si>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</si>
  <si>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</si>
  <si>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</si>
  <si>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</si>
  <si>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</si>
  <si>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</si>
  <si>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</si>
  <si>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</si>
  <si>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</si>
  <si>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</si>
  <si>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</si>
  <si>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</si>
  <si>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</si>
  <si>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</si>
  <si>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</si>
  <si>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</si>
  <si>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</si>
  <si>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</si>
  <si>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</si>
  <si>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</si>
  <si>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</si>
  <si>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</si>
  <si>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</si>
  <si>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</si>
  <si>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</si>
  <si>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</si>
  <si>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</si>
  <si>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</si>
  <si>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</si>
  <si>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</si>
  <si>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</si>
  <si>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</si>
  <si>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</si>
  <si>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</si>
  <si>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</si>
  <si>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</si>
  <si>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</si>
  <si>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</si>
  <si>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</si>
  <si>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</si>
  <si>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</si>
  <si>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</si>
  <si>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</si>
  <si>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</si>
  <si>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</si>
  <si>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</si>
  <si>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</si>
  <si>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</si>
  <si>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</si>
  <si>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</si>
  <si>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</si>
  <si>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</si>
  <si>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</si>
  <si>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</si>
  <si>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</si>
  <si>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</si>
  <si>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</si>
  <si>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</si>
  <si>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</si>
  <si>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</si>
  <si>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</si>
  <si>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</si>
  <si>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</si>
  <si>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</si>
  <si>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</si>
  <si>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</si>
  <si>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</si>
  <si>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</si>
  <si>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</si>
  <si>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</si>
  <si>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</si>
  <si>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</si>
  <si>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</si>
  <si>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</si>
  <si>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</si>
  <si>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</si>
  <si>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</si>
  <si>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</si>
  <si>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</si>
  <si>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</si>
  <si>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</si>
  <si>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</si>
  <si>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</si>
  <si>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</si>
  <si>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</si>
  <si>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</si>
  <si>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</si>
  <si>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</si>
  <si>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</si>
  <si>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</si>
  <si>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</si>
  <si>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</si>
  <si>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</si>
  <si>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</si>
  <si>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</si>
  <si>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</si>
  <si>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</si>
  <si>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</si>
  <si>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</si>
  <si>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</si>
  <si>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</si>
  <si>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</si>
  <si>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</si>
  <si>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</si>
  <si>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</si>
  <si>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</si>
  <si>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</si>
  <si>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</si>
  <si>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</si>
  <si>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</si>
  <si>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</si>
  <si>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</si>
  <si>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</si>
  <si>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</si>
  <si>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</si>
  <si>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</si>
  <si>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</si>
  <si>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</si>
  <si>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</si>
  <si>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</si>
  <si>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</si>
  <si>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</si>
  <si>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</si>
  <si>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</si>
  <si>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</si>
  <si>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</si>
  <si>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</si>
  <si>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</si>
  <si>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</si>
  <si>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</si>
  <si>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</si>
  <si>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</si>
  <si>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</si>
  <si>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</si>
  <si>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</si>
  <si>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</si>
  <si>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</si>
  <si>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</si>
  <si>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</si>
  <si>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</si>
  <si>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</si>
  <si>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</si>
  <si>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</si>
  <si>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</si>
  <si>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</si>
  <si>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</si>
  <si>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</si>
  <si>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</si>
  <si>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</si>
  <si>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</si>
  <si>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</si>
  <si>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</si>
  <si>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</si>
  <si>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</si>
  <si>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</si>
  <si>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</si>
  <si>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</si>
  <si>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</si>
  <si>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</si>
  <si>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</si>
  <si>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</si>
  <si>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</si>
  <si>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</si>
  <si>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</si>
  <si>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</si>
  <si>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</si>
  <si>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</si>
  <si>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</si>
  <si>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</si>
  <si>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</si>
  <si>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</si>
  <si>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</si>
  <si>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</si>
  <si>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</si>
  <si>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</si>
  <si>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</si>
  <si>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</si>
  <si>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</si>
  <si>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</si>
  <si>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</si>
  <si>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</si>
  <si>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</si>
  <si>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</si>
  <si>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</si>
  <si>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</si>
  <si>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</si>
  <si>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</si>
  <si>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</si>
  <si>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</si>
  <si>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</si>
  <si>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</si>
  <si>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</si>
  <si>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</si>
  <si>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</si>
  <si>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</si>
  <si>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</si>
  <si>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</si>
  <si>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</si>
  <si>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</si>
  <si>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</si>
  <si>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</si>
  <si>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</si>
  <si>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</si>
  <si>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</si>
  <si>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</si>
  <si>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</si>
  <si>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</si>
  <si>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</si>
  <si>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</si>
  <si>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</si>
  <si>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</si>
  <si>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</si>
  <si>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</si>
  <si>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</si>
  <si>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</si>
  <si>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</si>
  <si>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</si>
  <si>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</si>
  <si>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</si>
  <si>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</si>
  <si>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</si>
  <si>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</si>
  <si>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</si>
  <si>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</si>
  <si>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</si>
  <si>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</si>
  <si>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</si>
  <si>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</si>
  <si>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</si>
  <si>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</si>
  <si>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</si>
  <si>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</si>
  <si>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</si>
  <si>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</si>
  <si>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</si>
  <si>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</si>
  <si>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</si>
  <si>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</si>
  <si>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</si>
  <si>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</si>
  <si>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</si>
  <si>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</si>
  <si>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</si>
  <si>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</si>
  <si>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</si>
  <si>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</si>
  <si>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</si>
  <si>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</si>
  <si>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</si>
  <si>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</si>
  <si>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</si>
  <si>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</si>
  <si>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</si>
  <si>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</si>
  <si>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</si>
  <si>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</si>
  <si>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</si>
  <si>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</si>
  <si>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</si>
  <si>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</si>
  <si>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</si>
  <si>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</si>
  <si>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</si>
  <si>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</si>
  <si>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</si>
  <si>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</si>
  <si>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</si>
  <si>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</si>
  <si>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</si>
  <si>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</si>
  <si>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</si>
  <si>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</si>
  <si>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</si>
  <si>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</si>
  <si>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</si>
  <si>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</si>
  <si>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</si>
  <si>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</si>
  <si>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</si>
  <si>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</si>
  <si>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</si>
  <si>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</si>
  <si>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</si>
  <si>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</si>
  <si>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</si>
  <si>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</si>
  <si>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</si>
  <si>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</si>
  <si>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</si>
  <si>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</si>
  <si>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</si>
  <si>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</si>
  <si>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</si>
  <si>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</si>
  <si>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</si>
  <si>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</si>
  <si>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</si>
  <si>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</si>
  <si>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</si>
  <si>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</si>
  <si>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</si>
  <si>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</si>
  <si>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</si>
  <si>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</si>
  <si>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</si>
  <si>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</si>
  <si>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</si>
  <si>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</si>
  <si>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</si>
  <si>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</si>
  <si>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</si>
  <si>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</si>
  <si>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</si>
  <si>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</si>
  <si>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</si>
  <si>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</si>
  <si>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</si>
  <si>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</si>
  <si>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</si>
  <si>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</si>
  <si>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</si>
  <si>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</si>
  <si>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</si>
  <si>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</si>
  <si>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</si>
  <si>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</si>
  <si>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</si>
  <si>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</si>
  <si>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</si>
  <si>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</si>
  <si>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</si>
  <si>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</si>
  <si>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</si>
  <si>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</si>
  <si>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</si>
  <si>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</si>
  <si>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</si>
  <si>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</si>
  <si>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</si>
  <si>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</si>
  <si>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</si>
  <si>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</si>
  <si>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</si>
  <si>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</si>
  <si>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</si>
  <si>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</si>
  <si>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</si>
  <si>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</si>
  <si>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</si>
  <si>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</si>
  <si>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</si>
  <si>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</si>
  <si>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</si>
  <si>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</si>
  <si>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</si>
  <si>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</si>
  <si>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</si>
  <si>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</si>
  <si>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</si>
  <si>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</si>
  <si>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</si>
  <si>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</si>
  <si>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</si>
  <si>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</si>
  <si>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</si>
  <si>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</si>
  <si>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</si>
  <si>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</si>
  <si>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</si>
  <si>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</si>
  <si>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</si>
  <si>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</si>
  <si>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</si>
  <si>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</si>
  <si>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</si>
  <si>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</si>
  <si>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</si>
  <si>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</si>
  <si>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</si>
  <si>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</si>
  <si>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</si>
  <si>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</si>
  <si>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</si>
  <si>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</si>
  <si>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</si>
  <si>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</si>
  <si>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</si>
  <si>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</si>
  <si>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</si>
  <si>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</si>
  <si>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</si>
  <si>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</si>
  <si>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</si>
  <si>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</si>
  <si>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</si>
  <si>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</si>
  <si>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</si>
  <si>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</si>
  <si>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</si>
  <si>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</si>
  <si>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</si>
  <si>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</si>
  <si>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</si>
  <si>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</si>
  <si>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</si>
  <si>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</si>
  <si>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</si>
  <si>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</si>
  <si>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</si>
  <si>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</si>
  <si>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</si>
  <si>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</si>
  <si>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</si>
  <si>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</si>
  <si>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</si>
  <si>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</si>
  <si>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</si>
  <si>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</si>
  <si>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</si>
  <si>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</si>
  <si>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</si>
  <si>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</si>
  <si>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</si>
  <si>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</si>
  <si>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</si>
  <si>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</si>
  <si>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</si>
  <si>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</si>
  <si>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</si>
  <si>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</si>
  <si>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</si>
  <si>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</si>
  <si>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</si>
  <si>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</si>
  <si>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</si>
  <si>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</si>
  <si>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</si>
  <si>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</si>
  <si>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</si>
  <si>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</si>
  <si>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</si>
  <si>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</si>
  <si>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</si>
  <si>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</si>
  <si>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</si>
  <si>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</si>
  <si>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</si>
  <si>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</si>
  <si>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</si>
  <si>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</si>
  <si>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</si>
  <si>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</si>
  <si>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</si>
  <si>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</si>
  <si>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</si>
  <si>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</si>
  <si>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</si>
  <si>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</si>
  <si>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</si>
  <si>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</si>
  <si>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</si>
  <si>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</si>
  <si>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</si>
  <si>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</si>
  <si>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</si>
  <si>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</si>
  <si>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</si>
  <si>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</si>
  <si>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</si>
  <si>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</si>
  <si>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</si>
  <si>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</si>
  <si>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</si>
  <si>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</si>
  <si>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</si>
  <si>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</si>
  <si>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</si>
  <si>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</si>
  <si>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</si>
  <si>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</si>
  <si>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</si>
  <si>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</si>
  <si>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</si>
  <si>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</si>
  <si>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</si>
  <si>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</si>
  <si>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</si>
  <si>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</si>
  <si>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</si>
  <si>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</si>
  <si>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</si>
  <si>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</si>
  <si>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</si>
  <si>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</si>
  <si>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</si>
  <si>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</si>
  <si>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</si>
  <si>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</si>
  <si>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</si>
  <si>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</si>
  <si>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</si>
  <si>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</si>
  <si>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</si>
  <si>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</si>
  <si>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</si>
  <si>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</si>
  <si>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</si>
  <si>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</si>
  <si>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</si>
  <si>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</si>
  <si>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</si>
  <si>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</si>
  <si>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</si>
  <si>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</si>
  <si>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</si>
  <si>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</si>
  <si>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</si>
  <si>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</si>
  <si>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</si>
  <si>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</si>
  <si>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</si>
  <si>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</si>
  <si>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</si>
  <si>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</si>
  <si>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</si>
  <si>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</si>
  <si>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</si>
  <si>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</si>
  <si>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</si>
  <si>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</si>
  <si>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</si>
  <si>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</si>
  <si>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</si>
  <si>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</si>
  <si>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</si>
  <si>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</si>
  <si>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</si>
  <si>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</si>
  <si>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</si>
  <si>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</si>
  <si>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</si>
  <si>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</si>
  <si>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</si>
  <si>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</si>
  <si>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</si>
  <si>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</si>
  <si>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</si>
  <si>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</si>
  <si>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</si>
  <si>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</si>
  <si>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</si>
  <si>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</si>
  <si>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</si>
  <si>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</si>
  <si>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</si>
  <si>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</si>
  <si>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</si>
  <si>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</si>
  <si>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</si>
  <si>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</si>
  <si>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</si>
  <si>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</si>
  <si>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</si>
  <si>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</si>
  <si>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</si>
  <si>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</si>
  <si>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</si>
  <si>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</si>
  <si>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</si>
  <si>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</si>
  <si>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</si>
  <si>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</si>
  <si>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</si>
  <si>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</si>
  <si>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</si>
  <si>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</si>
  <si>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</si>
  <si>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</si>
  <si>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</si>
  <si>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</si>
  <si>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</si>
  <si>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</si>
  <si>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</si>
  <si>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</si>
  <si>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</si>
  <si>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</si>
  <si>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</si>
  <si>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</si>
  <si>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</si>
  <si>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</si>
  <si>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</si>
  <si>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</si>
  <si>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</si>
  <si>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</si>
  <si>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</si>
  <si>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</si>
  <si>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</si>
  <si>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</si>
  <si>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</si>
  <si>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</si>
  <si>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</si>
  <si>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</si>
  <si>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</si>
  <si>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</si>
  <si>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</si>
  <si>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</si>
  <si>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</si>
  <si>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</si>
  <si>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</si>
  <si>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</si>
  <si>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</si>
  <si>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</si>
  <si>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</si>
  <si>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</si>
  <si>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</si>
  <si>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</si>
  <si>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</si>
  <si>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</si>
  <si>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</si>
  <si>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</si>
  <si>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</si>
  <si>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</si>
  <si>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</si>
  <si>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</si>
  <si>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</si>
  <si>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</si>
  <si>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</si>
  <si>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</si>
  <si>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</si>
  <si>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</si>
  <si>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</si>
  <si>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</si>
  <si>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</si>
  <si>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</si>
  <si>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</si>
  <si>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</si>
  <si>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</si>
  <si>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</si>
  <si>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</si>
  <si>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</si>
  <si>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</si>
  <si>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</si>
  <si>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</si>
  <si>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</si>
  <si>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</si>
  <si>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</si>
  <si>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</si>
  <si>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</si>
  <si>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</si>
  <si>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</si>
  <si>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</si>
  <si>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</si>
  <si>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</si>
  <si>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</si>
  <si>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</si>
  <si>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</si>
  <si>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</si>
  <si>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</si>
  <si>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</si>
  <si>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</si>
  <si>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</si>
  <si>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</si>
  <si>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</si>
  <si>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</si>
  <si>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</si>
  <si>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</si>
  <si>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</si>
  <si>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</si>
  <si>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</si>
  <si>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</si>
  <si>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</si>
  <si>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</si>
  <si>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</si>
  <si>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</si>
  <si>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</si>
  <si>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</si>
  <si>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</si>
  <si>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</si>
  <si>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</si>
  <si>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</si>
  <si>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</si>
  <si>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</si>
  <si>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</si>
  <si>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</si>
  <si>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</si>
  <si>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</si>
  <si>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</si>
  <si>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</si>
  <si>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</si>
  <si>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</si>
  <si>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</si>
  <si>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</si>
  <si>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</si>
  <si>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</si>
  <si>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</si>
  <si>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</si>
  <si>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</si>
  <si>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</si>
  <si>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</si>
  <si>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</si>
  <si>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</si>
  <si>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</si>
  <si>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</si>
  <si>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</si>
  <si>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</si>
  <si>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</si>
  <si>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</si>
  <si>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</si>
  <si>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</si>
  <si>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</si>
  <si>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</si>
  <si>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</si>
  <si>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</si>
  <si>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</si>
  <si>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</si>
  <si>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</si>
  <si>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</si>
  <si>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</si>
  <si>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</si>
  <si>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</si>
  <si>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</si>
  <si>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</si>
  <si>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</si>
  <si>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</si>
  <si>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</si>
  <si>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</si>
  <si>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</si>
  <si>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</si>
  <si>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</si>
  <si>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</si>
  <si>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</si>
  <si>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</si>
  <si>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</si>
  <si>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</si>
  <si>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</si>
  <si>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</si>
  <si>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</si>
  <si>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</si>
  <si>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</si>
  <si>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</si>
  <si>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</si>
  <si>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</si>
  <si>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</si>
  <si>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</si>
  <si>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</si>
  <si>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</si>
  <si>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</si>
  <si>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</si>
  <si>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</si>
  <si>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</si>
  <si>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</si>
  <si>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</si>
  <si>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</si>
  <si>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</si>
  <si>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</si>
  <si>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</si>
  <si>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</si>
  <si>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</si>
  <si>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</si>
  <si>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</si>
  <si>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</si>
  <si>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</si>
  <si>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</si>
  <si>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</si>
  <si>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</si>
  <si>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</si>
  <si>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</si>
  <si>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</si>
  <si>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</si>
  <si>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</si>
  <si>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</si>
  <si>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</si>
  <si>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</si>
  <si>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</si>
  <si>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</si>
  <si>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</si>
  <si>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</si>
  <si>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</si>
  <si>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</si>
  <si>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</si>
  <si>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</si>
  <si>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</si>
  <si>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</si>
  <si>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</si>
  <si>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</si>
  <si>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</si>
  <si>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</si>
  <si>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</si>
  <si>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</si>
  <si>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</si>
  <si>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</si>
  <si>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</si>
  <si>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</si>
  <si>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</si>
  <si>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</si>
  <si>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</si>
  <si>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</si>
  <si>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</si>
  <si>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</si>
  <si>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</si>
  <si>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</si>
  <si>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</si>
  <si>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</si>
  <si>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</si>
  <si>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</si>
  <si>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</si>
  <si>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</si>
  <si>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</si>
  <si>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</si>
  <si>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</si>
  <si>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</si>
  <si>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</si>
  <si>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</si>
  <si>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</si>
  <si>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</si>
  <si>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</si>
  <si>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</si>
  <si>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</si>
  <si>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</si>
  <si>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</si>
  <si>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</si>
  <si>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</si>
  <si>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</si>
  <si>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</si>
  <si>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</si>
  <si>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</si>
  <si>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</si>
  <si>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</si>
  <si>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</si>
  <si>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</si>
  <si>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</si>
  <si>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</si>
  <si>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</si>
  <si>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</si>
  <si>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</si>
  <si>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</si>
  <si>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</si>
  <si>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</si>
  <si>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</si>
  <si>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</si>
  <si>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</si>
  <si>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</si>
  <si>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</si>
  <si>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</si>
  <si>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</si>
  <si>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</si>
  <si>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</si>
  <si>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</si>
  <si>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</si>
  <si>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</si>
  <si>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</si>
  <si>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</si>
  <si>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</si>
  <si>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</si>
  <si>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</si>
  <si>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</si>
  <si>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</si>
  <si>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</si>
  <si>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</si>
  <si>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</si>
  <si>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</si>
  <si>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</si>
  <si>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</si>
  <si>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</si>
  <si>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</si>
  <si>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</si>
  <si>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</si>
  <si>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</si>
  <si>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</si>
  <si>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</si>
  <si>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</si>
  <si>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</si>
  <si>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</si>
  <si>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</si>
  <si>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</si>
  <si>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</si>
  <si>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</si>
  <si>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</si>
  <si>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</si>
  <si>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</si>
  <si>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</si>
  <si>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</si>
  <si>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</si>
  <si>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</si>
  <si>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</si>
  <si>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</si>
  <si>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</si>
  <si>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</si>
  <si>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</si>
  <si>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</si>
  <si>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</si>
  <si>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</si>
  <si>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</si>
  <si>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</si>
  <si>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</si>
  <si>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</si>
  <si>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</si>
  <si>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</si>
  <si>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</si>
  <si>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</si>
  <si>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</si>
  <si>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</si>
  <si>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</si>
  <si>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</si>
  <si>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</si>
  <si>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</si>
  <si>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</si>
  <si>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</si>
  <si>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</si>
  <si>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</si>
  <si>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</si>
  <si>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</si>
  <si>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</si>
  <si>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</si>
  <si>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</si>
  <si>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</si>
  <si>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</si>
  <si>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</si>
  <si>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</si>
  <si>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</si>
  <si>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</si>
  <si>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</si>
  <si>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</si>
  <si>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</si>
  <si>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</si>
  <si>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</si>
  <si>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</si>
  <si>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</si>
  <si>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</si>
  <si>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</si>
  <si>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</si>
  <si>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</si>
  <si>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</si>
  <si>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</si>
  <si>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</si>
  <si>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</si>
  <si>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</si>
  <si>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</si>
  <si>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</si>
  <si>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</si>
  <si>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</si>
  <si>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</si>
  <si>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</si>
  <si>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</si>
  <si>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</si>
  <si>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</si>
  <si>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</si>
  <si>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</si>
  <si>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</si>
  <si>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</si>
  <si>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</si>
  <si>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</si>
  <si>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</si>
  <si>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</si>
  <si>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</si>
  <si>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</si>
  <si>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</si>
  <si>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</si>
  <si>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</si>
  <si>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</si>
  <si>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</si>
  <si>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</si>
  <si>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</si>
  <si>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</si>
  <si>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</si>
  <si>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</si>
  <si>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</si>
  <si>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</si>
  <si>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</si>
  <si>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</si>
  <si>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</si>
  <si>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</si>
  <si>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</si>
  <si>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</si>
  <si>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</si>
  <si>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</si>
  <si>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</si>
  <si>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</si>
  <si>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</si>
  <si>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</si>
  <si>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</si>
  <si>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</si>
  <si>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</si>
  <si>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</si>
  <si>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</si>
  <si>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</si>
  <si>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</si>
  <si>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</si>
  <si>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</si>
  <si>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</si>
  <si>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</si>
  <si>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</si>
  <si>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</si>
  <si>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</si>
  <si>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</si>
  <si>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</si>
  <si>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</si>
  <si>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</si>
  <si>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</si>
  <si>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</si>
  <si>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</si>
  <si>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</si>
  <si>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</si>
  <si>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</si>
  <si>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</si>
  <si>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</si>
  <si>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</si>
  <si>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</si>
  <si>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</si>
  <si>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</si>
  <si>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</si>
  <si>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</si>
  <si>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</si>
  <si>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</si>
  <si>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</si>
  <si>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</si>
  <si>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</si>
  <si>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</si>
  <si>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</si>
  <si>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</si>
  <si>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</si>
  <si>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</si>
  <si>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</si>
  <si>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</si>
  <si>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</si>
  <si>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</si>
  <si>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</si>
  <si>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</si>
  <si>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</si>
  <si>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</si>
  <si>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</si>
  <si>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</si>
  <si>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</si>
  <si>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</si>
  <si>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</si>
  <si>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</si>
  <si>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</si>
  <si>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</si>
  <si>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</si>
  <si>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</si>
  <si>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</si>
  <si>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</si>
  <si>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</si>
  <si>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</si>
  <si>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</si>
  <si>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</si>
  <si>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</si>
  <si>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</si>
  <si>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</si>
  <si>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</si>
  <si>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</si>
  <si>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</si>
  <si>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</si>
  <si>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</si>
  <si>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</si>
  <si>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</si>
  <si>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</si>
  <si>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</si>
  <si>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</si>
  <si>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</si>
  <si>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</si>
  <si>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</si>
  <si>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</si>
  <si>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</si>
  <si>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</si>
  <si>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</si>
  <si>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</si>
  <si>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</si>
  <si>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</si>
  <si>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</si>
  <si>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</si>
  <si>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</si>
  <si>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</si>
  <si>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</si>
  <si>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</si>
  <si>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</si>
  <si>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</si>
  <si>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</si>
  <si>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</si>
  <si>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</si>
  <si>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</si>
  <si>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</si>
  <si>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</si>
  <si>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</si>
  <si>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</si>
  <si>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</si>
  <si>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</si>
  <si>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</si>
  <si>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</si>
  <si>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</si>
  <si>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</si>
  <si>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</si>
  <si>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</si>
  <si>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</si>
  <si>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</si>
  <si>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</si>
  <si>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</si>
  <si>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</si>
  <si>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</si>
  <si>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</si>
  <si>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</si>
  <si>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</si>
  <si>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</si>
  <si>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</si>
  <si>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</si>
  <si>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</si>
  <si>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</si>
  <si>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</si>
  <si>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</si>
  <si>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</si>
  <si>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</si>
  <si>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</si>
  <si>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</si>
  <si>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</si>
  <si>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</si>
  <si>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</si>
  <si>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</si>
  <si>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</si>
  <si>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</si>
  <si>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</si>
  <si>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</si>
  <si>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</si>
  <si>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</si>
  <si>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</si>
  <si>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</si>
  <si>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</si>
  <si>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</si>
  <si>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</si>
  <si>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</si>
  <si>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</si>
  <si>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</si>
  <si>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</si>
  <si>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</si>
  <si>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</si>
  <si>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</si>
  <si>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</si>
  <si>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</si>
  <si>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</si>
  <si>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</si>
  <si>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</si>
  <si>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</si>
  <si>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</si>
  <si>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</si>
  <si>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</si>
  <si>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</si>
  <si>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</si>
  <si>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</si>
  <si>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</si>
  <si>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</si>
  <si>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</si>
  <si>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</si>
  <si>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</si>
  <si>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</si>
  <si>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</si>
  <si>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</si>
  <si>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</si>
  <si>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</si>
  <si>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</si>
  <si>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</si>
  <si>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</si>
  <si>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</si>
  <si>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</si>
  <si>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</si>
  <si>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</si>
  <si>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</si>
  <si>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</si>
  <si>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</si>
  <si>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</si>
  <si>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</si>
  <si>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</si>
  <si>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</si>
  <si>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</si>
  <si>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</si>
  <si>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</si>
  <si>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</si>
  <si>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</si>
  <si>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</si>
  <si>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</si>
  <si>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</si>
  <si>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</si>
  <si>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</si>
  <si>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</si>
  <si>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</si>
  <si>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</si>
  <si>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</si>
  <si>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</si>
  <si>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</si>
  <si>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</si>
  <si>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</si>
  <si>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</si>
  <si>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</si>
  <si>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</si>
  <si>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</si>
  <si>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</si>
  <si>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</si>
  <si>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</si>
  <si>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</si>
  <si>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</si>
  <si>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</si>
  <si>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</si>
  <si>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</si>
  <si>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</si>
  <si>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</si>
  <si>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</si>
  <si>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</si>
  <si>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</si>
  <si>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</si>
  <si>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</si>
  <si>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</si>
  <si>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</si>
  <si>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</si>
  <si>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</si>
  <si>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</si>
  <si>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</si>
  <si>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</si>
  <si>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</si>
  <si>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</si>
  <si>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</si>
  <si>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</si>
  <si>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</si>
  <si>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</si>
  <si>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</si>
  <si>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</si>
  <si>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</si>
  <si>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</si>
  <si>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</si>
  <si>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</si>
  <si>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</si>
  <si>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</si>
  <si>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</si>
  <si>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</si>
  <si>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</si>
  <si>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</si>
  <si>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</si>
  <si>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</si>
  <si>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</si>
  <si>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</si>
  <si>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</si>
  <si>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</si>
  <si>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</si>
  <si>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</si>
  <si>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</si>
  <si>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</si>
  <si>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</si>
  <si>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</si>
  <si>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</si>
  <si>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</si>
  <si>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</si>
  <si>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</si>
  <si>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</si>
  <si>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</si>
  <si>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</si>
  <si>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</si>
  <si>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</si>
  <si>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</si>
  <si>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</si>
  <si>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</si>
  <si>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</si>
  <si>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</si>
  <si>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</si>
  <si>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</si>
  <si>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</si>
  <si>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</si>
  <si>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</si>
  <si>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</si>
  <si>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</si>
  <si>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</si>
  <si>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</si>
  <si>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</si>
  <si>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</si>
  <si>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</si>
  <si>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</si>
  <si>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</si>
  <si>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</si>
  <si>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</si>
  <si>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</si>
  <si>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</si>
  <si>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</si>
  <si>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</si>
  <si>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</si>
  <si>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</si>
  <si>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</si>
  <si>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</si>
  <si>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</si>
  <si>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</si>
  <si>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</si>
  <si>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</si>
  <si>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</si>
  <si>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</si>
  <si>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</si>
  <si>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</si>
  <si>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</si>
  <si>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</si>
  <si>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</si>
  <si>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</si>
  <si>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</si>
  <si>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</si>
  <si>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</si>
  <si>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</si>
  <si>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</si>
  <si>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</si>
  <si>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</si>
  <si>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</si>
  <si>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</si>
  <si>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</si>
  <si>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</si>
  <si>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</si>
  <si>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</si>
  <si>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</si>
  <si>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</si>
  <si>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</si>
  <si>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</si>
  <si>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</si>
  <si>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</si>
  <si>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</si>
  <si>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</si>
  <si>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</si>
  <si>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</si>
  <si>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</si>
  <si>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</si>
  <si>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</si>
  <si>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</si>
  <si>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</si>
  <si>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</si>
  <si>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</si>
  <si>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</si>
  <si>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</si>
  <si>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</si>
  <si>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</si>
  <si>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</si>
  <si>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</si>
  <si>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</si>
  <si>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</si>
  <si>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</si>
  <si>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</si>
  <si>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</si>
  <si>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</si>
  <si>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</si>
  <si>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</si>
  <si>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</si>
  <si>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</si>
  <si>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</si>
  <si>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</si>
  <si>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</si>
  <si>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</si>
  <si>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</si>
  <si>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</si>
  <si>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</si>
  <si>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</si>
  <si>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</si>
  <si>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</si>
  <si>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</si>
  <si>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</si>
  <si>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</si>
  <si>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</si>
  <si>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</si>
  <si>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</si>
  <si>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</si>
  <si>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</si>
  <si>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</si>
  <si>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</si>
  <si>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</si>
  <si>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</si>
  <si>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</si>
  <si>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</si>
  <si>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</si>
  <si>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</si>
  <si>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</si>
  <si>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</si>
  <si>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</si>
  <si>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</si>
  <si>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</si>
  <si>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</si>
  <si>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</si>
  <si>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</si>
  <si>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</si>
  <si>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</si>
  <si>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</si>
  <si>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</si>
  <si>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</si>
  <si>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</si>
  <si>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</si>
  <si>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</si>
  <si>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</si>
  <si>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</si>
  <si>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</si>
  <si>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</si>
  <si>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</si>
  <si>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</si>
  <si>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</si>
  <si>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</si>
  <si>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</si>
  <si>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</si>
  <si>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</si>
  <si>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</si>
  <si>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</si>
  <si>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</si>
  <si>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</si>
  <si>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</si>
  <si>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</si>
  <si>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</si>
  <si>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</si>
  <si>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</si>
  <si>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</si>
  <si>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</si>
  <si>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</si>
  <si>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</si>
  <si>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</si>
  <si>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</si>
  <si>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</si>
  <si>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</si>
  <si>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</si>
  <si>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</si>
  <si>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</si>
  <si>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</si>
  <si>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</si>
  <si>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</si>
  <si>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</si>
  <si>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</si>
  <si>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</si>
  <si>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</si>
  <si>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</si>
  <si>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</si>
  <si>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</si>
  <si>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</si>
  <si>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</si>
  <si>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</si>
  <si>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</si>
  <si>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</si>
  <si>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</si>
  <si>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</si>
  <si>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</si>
  <si>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</si>
  <si>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</si>
  <si>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</si>
  <si>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</si>
  <si>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</si>
  <si>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</si>
  <si>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</si>
  <si>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</si>
  <si>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</si>
  <si>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</si>
  <si>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</si>
  <si>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</si>
  <si>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</si>
  <si>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</si>
  <si>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</si>
  <si>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</si>
  <si>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</si>
  <si>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</si>
  <si>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</si>
  <si>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</si>
  <si>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</si>
  <si>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</si>
  <si>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</si>
  <si>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</si>
  <si>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</si>
  <si>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</si>
  <si>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</si>
  <si>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</si>
  <si>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</si>
  <si>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</si>
  <si>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</si>
  <si>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</si>
  <si>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</si>
  <si>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</si>
  <si>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</si>
  <si>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</si>
  <si>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</si>
  <si>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</si>
  <si>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</si>
  <si>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</si>
  <si>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</si>
  <si>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</si>
  <si>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</si>
  <si>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</si>
  <si>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</si>
  <si>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</si>
  <si>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</si>
  <si>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</si>
  <si>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</si>
  <si>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</si>
  <si>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</si>
  <si>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</si>
  <si>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</si>
  <si>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</si>
  <si>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</si>
  <si>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</si>
  <si>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</si>
  <si>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</si>
  <si>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</si>
  <si>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</si>
  <si>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</si>
  <si>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</si>
  <si>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</si>
  <si>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</si>
  <si>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</si>
  <si>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</si>
  <si>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</si>
  <si>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</si>
  <si>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</si>
  <si>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</si>
  <si>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</si>
  <si>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</si>
  <si>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</si>
  <si>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</si>
  <si>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</si>
  <si>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</si>
  <si>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</si>
  <si>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</si>
  <si>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</si>
  <si>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</si>
  <si>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</si>
  <si>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</si>
  <si>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</si>
  <si>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</si>
  <si>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</si>
  <si>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</si>
  <si>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</si>
  <si>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</si>
  <si>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</si>
  <si>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</si>
  <si>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</si>
  <si>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</si>
  <si>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</si>
  <si>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</si>
  <si>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</si>
  <si>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</si>
  <si>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</si>
  <si>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</si>
  <si>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</si>
  <si>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</si>
  <si>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</si>
  <si>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</si>
  <si>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</si>
  <si>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</si>
  <si>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</si>
  <si>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</si>
  <si>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</si>
  <si>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</si>
  <si>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</si>
  <si>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</si>
  <si>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</si>
  <si>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</si>
  <si>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</si>
  <si>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</si>
  <si>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</si>
  <si>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</si>
  <si>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</si>
  <si>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</si>
  <si>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</si>
  <si>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</si>
  <si>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</si>
  <si>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</si>
  <si>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</si>
  <si>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</si>
  <si>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</si>
  <si>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</si>
  <si>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</si>
  <si>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</si>
  <si>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</si>
  <si>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</si>
  <si>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</si>
  <si>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</si>
  <si>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</si>
  <si>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</si>
  <si>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</si>
  <si>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</si>
  <si>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</si>
  <si>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</si>
  <si>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</si>
  <si>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</si>
  <si>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</si>
  <si>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</si>
  <si>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</si>
  <si>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</si>
  <si>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</si>
  <si>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</si>
  <si>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</si>
  <si>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</si>
  <si>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</si>
  <si>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</si>
  <si>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</si>
  <si>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</si>
  <si>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</si>
  <si>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</si>
  <si>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</si>
  <si>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</si>
  <si>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</si>
  <si>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</si>
  <si>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</si>
  <si>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</si>
  <si>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</si>
  <si>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</si>
  <si>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</si>
  <si>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</si>
  <si>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</si>
  <si>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</si>
  <si>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</si>
  <si>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</si>
  <si>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</si>
  <si>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</si>
  <si>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</si>
  <si>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</si>
  <si>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</si>
  <si>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</si>
  <si>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</si>
  <si>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</si>
  <si>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</si>
  <si>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</si>
  <si>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</si>
  <si>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</si>
  <si>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</si>
  <si>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</si>
  <si>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</si>
  <si>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</si>
  <si>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</si>
  <si>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</si>
  <si>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</si>
  <si>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</si>
  <si>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</si>
  <si>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</si>
  <si>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</si>
  <si>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</si>
  <si>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</si>
  <si>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</si>
  <si>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</si>
  <si>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</si>
  <si>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</si>
  <si>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</si>
  <si>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</si>
  <si>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</si>
  <si>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</si>
  <si>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</si>
  <si>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</si>
  <si>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</si>
  <si>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</si>
  <si>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</si>
  <si>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</si>
  <si>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</si>
  <si>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</si>
  <si>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</si>
  <si>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</si>
  <si>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</si>
  <si>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</si>
  <si>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</si>
  <si>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</si>
  <si>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</si>
  <si>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</si>
  <si>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</si>
  <si>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</si>
  <si>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</si>
  <si>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</si>
  <si>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</si>
  <si>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</si>
  <si>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</si>
  <si>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</si>
  <si>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</si>
  <si>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</si>
  <si>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</si>
  <si>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</si>
  <si>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</si>
  <si>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</si>
  <si>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</si>
  <si>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</si>
  <si>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</si>
  <si>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</si>
  <si>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</si>
  <si>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</si>
  <si>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</si>
  <si>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</si>
  <si>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</si>
  <si>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</si>
  <si>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</si>
  <si>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</si>
  <si>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</si>
  <si>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</si>
  <si>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</si>
  <si>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</si>
  <si>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</si>
  <si>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</si>
  <si>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</si>
  <si>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</si>
  <si>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</si>
  <si>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</si>
  <si>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</si>
  <si>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</si>
  <si>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</si>
  <si>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</si>
  <si>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</si>
  <si>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</si>
  <si>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</si>
  <si>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</si>
  <si>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</si>
  <si>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</si>
  <si>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</si>
  <si>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</si>
  <si>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</si>
  <si>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</si>
  <si>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</si>
  <si>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</si>
  <si>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</si>
  <si>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</si>
  <si>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</si>
  <si>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</si>
  <si>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</si>
  <si>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</si>
  <si>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</si>
  <si>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</si>
  <si>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</si>
  <si>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</si>
  <si>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</si>
  <si>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</si>
  <si>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</si>
  <si>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</si>
  <si>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</si>
  <si>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</si>
  <si>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</si>
  <si>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</si>
  <si>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</si>
  <si>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</si>
  <si>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</si>
  <si>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</si>
  <si>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</si>
  <si>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</si>
  <si>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</si>
  <si>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</si>
  <si>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</si>
  <si>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</si>
  <si>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</si>
  <si>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</si>
  <si>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</si>
  <si>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</si>
  <si>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</si>
  <si>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</si>
  <si>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</si>
  <si>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</si>
  <si>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</si>
  <si>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</si>
  <si>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</si>
  <si>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</si>
  <si>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</si>
  <si>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</si>
  <si>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</si>
  <si>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</si>
  <si>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</si>
  <si>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</si>
  <si>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</si>
  <si>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</si>
  <si>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</si>
  <si>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</si>
  <si>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</si>
  <si>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</si>
  <si>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</si>
  <si>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</si>
  <si>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</si>
  <si>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</si>
  <si>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</si>
  <si>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</si>
  <si>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</si>
  <si>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</si>
  <si>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</si>
  <si>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</si>
  <si>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</si>
  <si>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</si>
  <si>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</si>
  <si>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</si>
  <si>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</si>
  <si>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</si>
  <si>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</si>
  <si>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</si>
  <si>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</si>
  <si>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</si>
  <si>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</si>
  <si>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</si>
  <si>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</si>
  <si>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</si>
  <si>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</si>
  <si>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</si>
  <si>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</si>
  <si>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</si>
  <si>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</si>
  <si>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</si>
  <si>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</si>
  <si>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</si>
  <si>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</si>
  <si>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</si>
  <si>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</si>
  <si>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</si>
  <si>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</si>
  <si>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</si>
  <si>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</si>
  <si>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</si>
  <si>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</si>
  <si>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</si>
  <si>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</si>
  <si>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</si>
  <si>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</si>
  <si>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</si>
  <si>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</si>
  <si>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</si>
  <si>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</si>
  <si>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</si>
  <si>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</si>
  <si>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</si>
  <si>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</si>
  <si>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</si>
  <si>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</si>
  <si>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</si>
  <si>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</si>
  <si>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</si>
  <si>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</si>
  <si>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</si>
  <si>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</si>
  <si>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</si>
  <si>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</si>
  <si>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</si>
  <si>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</si>
  <si>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</si>
  <si>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</si>
  <si>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</si>
  <si>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</si>
  <si>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</si>
  <si>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</si>
  <si>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</si>
  <si>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</si>
  <si>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</si>
  <si>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</si>
  <si>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</si>
  <si>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</si>
  <si>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</si>
  <si>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</si>
  <si>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</si>
  <si>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</si>
  <si>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</si>
  <si>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</si>
  <si>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</si>
  <si>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</si>
  <si>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</si>
  <si>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</si>
  <si>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</si>
  <si>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</si>
  <si>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</si>
  <si>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</si>
  <si>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</si>
  <si>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</si>
  <si>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</si>
  <si>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</si>
  <si>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</si>
  <si>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</si>
  <si>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</si>
  <si>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</si>
  <si>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</si>
  <si>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</si>
  <si>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</si>
  <si>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</si>
  <si>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</si>
  <si>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</si>
  <si>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</si>
  <si>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</si>
  <si>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</si>
  <si>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</si>
  <si>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</si>
  <si>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</si>
  <si>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</si>
  <si>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</si>
  <si>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</si>
  <si>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</si>
  <si>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</si>
  <si>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</si>
  <si>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</si>
  <si>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</si>
  <si>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</si>
  <si>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</si>
  <si>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</si>
  <si>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</si>
  <si>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</si>
  <si>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</si>
  <si>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</si>
  <si>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</si>
  <si>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</si>
  <si>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</si>
  <si>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</si>
  <si>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</si>
  <si>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</si>
  <si>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</si>
  <si>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</si>
  <si>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</si>
  <si>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</si>
  <si>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</si>
  <si>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</si>
  <si>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</si>
  <si>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</si>
  <si>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</si>
  <si>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</si>
  <si>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</si>
  <si>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</si>
  <si>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</si>
  <si>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</si>
  <si>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</si>
  <si>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</si>
  <si>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</si>
  <si>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</si>
  <si>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</si>
  <si>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</si>
  <si>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</si>
  <si>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</si>
  <si>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</si>
  <si>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</si>
  <si>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</si>
  <si>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</si>
  <si>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</si>
  <si>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</si>
  <si>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</si>
  <si>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</si>
  <si>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</si>
  <si>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</si>
  <si>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</si>
  <si>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</si>
  <si>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</si>
  <si>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</si>
  <si>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</si>
  <si>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</si>
  <si>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</si>
  <si>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</si>
  <si>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</si>
  <si>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</si>
  <si>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</si>
  <si>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</si>
  <si>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</si>
  <si>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</si>
  <si>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</si>
  <si>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</si>
  <si>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</si>
  <si>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</si>
  <si>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</si>
  <si>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</si>
  <si>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</si>
  <si>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</si>
  <si>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</si>
  <si>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</si>
  <si>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</si>
  <si>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</si>
  <si>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</si>
  <si>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</si>
  <si>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</si>
  <si>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</si>
  <si>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</si>
  <si>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</si>
  <si>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</si>
  <si>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</si>
  <si>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</si>
  <si>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</si>
  <si>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</si>
  <si>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</si>
  <si>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</si>
  <si>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</si>
  <si>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</si>
  <si>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</si>
  <si>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</si>
  <si>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</si>
  <si>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</si>
  <si>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</si>
  <si>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</si>
  <si>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</si>
  <si>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</si>
  <si>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</si>
  <si>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</si>
  <si>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</si>
  <si>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</si>
  <si>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</si>
  <si>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</si>
  <si>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</si>
  <si>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</si>
  <si>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</si>
  <si>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</si>
  <si>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</si>
  <si>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</si>
  <si>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</si>
  <si>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</si>
  <si>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</si>
  <si>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</si>
  <si>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</si>
  <si>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</si>
  <si>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</si>
  <si>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</si>
  <si>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</si>
  <si>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</si>
  <si>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</si>
  <si>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</si>
  <si>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</si>
  <si>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</si>
  <si>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</si>
  <si>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</si>
  <si>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</si>
  <si>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</si>
  <si>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</si>
  <si>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</si>
  <si>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</si>
  <si>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</si>
  <si>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</si>
  <si>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</si>
  <si>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</si>
  <si>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</si>
  <si>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</si>
  <si>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</si>
  <si>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</si>
  <si>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</si>
  <si>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</si>
  <si>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</si>
  <si>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</si>
  <si>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</si>
  <si>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</si>
  <si>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</si>
  <si>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</si>
  <si>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</si>
  <si>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</si>
  <si>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</si>
  <si>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</si>
  <si>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</si>
  <si>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</si>
  <si>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</si>
  <si>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</si>
  <si>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</si>
  <si>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</si>
  <si>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</si>
  <si>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</si>
  <si>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</si>
  <si>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</si>
  <si>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</si>
  <si>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</si>
  <si>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</si>
  <si>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</si>
  <si>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</si>
  <si>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</si>
  <si>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</si>
  <si>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</si>
  <si>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</si>
  <si>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</si>
  <si>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</si>
  <si>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</si>
  <si>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</si>
  <si>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</si>
  <si>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</si>
  <si>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</si>
  <si>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</si>
  <si>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</si>
  <si>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</si>
  <si>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</si>
  <si>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</si>
  <si>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</si>
  <si>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</si>
  <si>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</si>
  <si>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</si>
  <si>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</si>
  <si>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</si>
  <si>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</si>
  <si>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</si>
  <si>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</si>
  <si>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</si>
  <si>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</si>
  <si>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</si>
  <si>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</si>
  <si>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</si>
  <si>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</si>
  <si>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</si>
  <si>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</si>
  <si>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</si>
  <si>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</si>
  <si>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</si>
  <si>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</si>
  <si>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</si>
  <si>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</si>
  <si>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</si>
  <si>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</si>
  <si>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</si>
  <si>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</si>
  <si>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</si>
  <si>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</si>
  <si>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</si>
  <si>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</si>
  <si>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</si>
  <si>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</si>
  <si>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</si>
  <si>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</si>
  <si>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</si>
  <si>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</si>
  <si>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</si>
  <si>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</si>
  <si>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</si>
  <si>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</si>
  <si>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</si>
  <si>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</si>
  <si>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</si>
  <si>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</si>
  <si>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</si>
  <si>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</si>
  <si>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</si>
  <si>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</si>
  <si>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</si>
  <si>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</si>
  <si>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</si>
  <si>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</si>
  <si>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</si>
  <si>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</si>
  <si>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</si>
  <si>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</si>
  <si>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</si>
  <si>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</si>
  <si>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</si>
  <si>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</si>
  <si>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</si>
  <si>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</si>
  <si>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</si>
  <si>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</si>
  <si>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</si>
  <si>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</si>
  <si>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</si>
  <si>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</si>
  <si>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</si>
  <si>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</si>
  <si>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</si>
  <si>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</si>
  <si>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</si>
  <si>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</si>
  <si>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</si>
  <si>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</si>
  <si>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</si>
  <si>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</si>
  <si>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</si>
  <si>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</si>
  <si>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</si>
  <si>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</si>
  <si>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</si>
  <si>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</si>
  <si>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</si>
  <si>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</si>
  <si>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</si>
  <si>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</si>
  <si>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</si>
  <si>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</si>
  <si>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</si>
  <si>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</si>
  <si>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</si>
  <si>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</si>
  <si>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</si>
  <si>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</si>
  <si>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</si>
  <si>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</si>
  <si>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</si>
  <si>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</si>
  <si>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</si>
  <si>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</si>
  <si>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</si>
  <si>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</si>
  <si>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</si>
  <si>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</si>
  <si>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</si>
  <si>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</si>
  <si>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</si>
  <si>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</si>
  <si>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</si>
  <si>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</si>
  <si>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</si>
  <si>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</si>
  <si>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</si>
  <si>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</si>
  <si>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</si>
  <si>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</si>
  <si>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</si>
  <si>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</si>
  <si>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</si>
  <si>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</si>
  <si>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</si>
  <si>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</si>
  <si>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</si>
  <si>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</si>
  <si>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</si>
  <si>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</si>
  <si>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</si>
  <si>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</si>
  <si>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</si>
  <si>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</si>
  <si>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</si>
  <si>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</si>
  <si>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</si>
  <si>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</si>
  <si>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</si>
  <si>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</si>
  <si>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</si>
  <si>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</si>
  <si>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</si>
  <si>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</si>
  <si>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</si>
  <si>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</si>
  <si>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</si>
  <si>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</si>
  <si>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</si>
  <si>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</si>
  <si>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</si>
  <si>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</si>
  <si>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</si>
  <si>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</si>
  <si>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</si>
  <si>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</si>
  <si>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</si>
  <si>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</si>
  <si>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</si>
  <si>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</si>
  <si>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</si>
  <si>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</si>
  <si>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</si>
  <si>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</si>
  <si>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</si>
  <si>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</si>
  <si>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</si>
  <si>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</si>
  <si>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</si>
  <si>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</si>
  <si>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</si>
  <si>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</si>
  <si>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</si>
  <si>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</si>
  <si>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</si>
  <si>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</si>
  <si>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</si>
  <si>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</si>
  <si>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</si>
  <si>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</si>
  <si>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</si>
  <si>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</si>
  <si>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</si>
  <si>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</si>
  <si>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</si>
  <si>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</si>
  <si>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</si>
  <si>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</si>
  <si>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</si>
  <si>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</si>
  <si>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</si>
  <si>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</si>
  <si>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</si>
  <si>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</si>
  <si>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</si>
  <si>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</si>
  <si>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</si>
  <si>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</si>
  <si>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</si>
  <si>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</si>
  <si>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</si>
  <si>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</si>
  <si>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</si>
  <si>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</si>
  <si>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</si>
  <si>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</si>
  <si>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</si>
  <si>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</si>
  <si>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</si>
  <si>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</si>
  <si>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</si>
  <si>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</si>
  <si>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</si>
  <si>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</si>
  <si>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</si>
  <si>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</si>
  <si>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</si>
  <si>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</si>
  <si>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</si>
  <si>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</si>
  <si>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</si>
  <si>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</si>
  <si>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</si>
  <si>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</si>
  <si>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</si>
  <si>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</si>
  <si>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</si>
  <si>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</si>
  <si>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</si>
  <si>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</si>
  <si>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</si>
  <si>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</si>
  <si>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</si>
  <si>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</si>
  <si>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</si>
  <si>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</si>
  <si>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</si>
  <si>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</si>
  <si>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</si>
  <si>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</si>
  <si>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</si>
  <si>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</si>
  <si>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</si>
  <si>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</si>
  <si>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</si>
  <si>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</si>
  <si>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</si>
  <si>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</si>
  <si>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</si>
  <si>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</si>
  <si>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</si>
  <si>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</si>
  <si>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</si>
  <si>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</si>
  <si>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</si>
  <si>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</si>
  <si>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</si>
  <si>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</si>
  <si>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</si>
  <si>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</si>
  <si>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</si>
  <si>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</si>
  <si>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</si>
  <si>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</si>
  <si>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</si>
  <si>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</si>
  <si>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</si>
  <si>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</si>
  <si>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</si>
  <si>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</si>
  <si>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</si>
  <si>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</si>
  <si>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</si>
  <si>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</si>
  <si>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</si>
  <si>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</si>
  <si>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</si>
  <si>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</si>
  <si>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</si>
  <si>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</si>
  <si>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</si>
  <si>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</si>
  <si>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</si>
  <si>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</si>
  <si>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</si>
  <si>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</si>
  <si>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</si>
  <si>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</si>
  <si>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</si>
  <si>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</si>
  <si>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</si>
  <si>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</si>
  <si>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</si>
  <si>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</si>
  <si>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</si>
  <si>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</si>
  <si>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</si>
  <si>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</si>
  <si>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</si>
  <si>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</si>
  <si>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</si>
  <si>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</si>
  <si>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</si>
  <si>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</si>
  <si>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</si>
  <si>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</si>
  <si>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</si>
  <si>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</si>
  <si>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</si>
  <si>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</si>
  <si>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</si>
  <si>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</si>
  <si>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</si>
  <si>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</si>
  <si>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</si>
  <si>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</si>
  <si>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</si>
  <si>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</si>
  <si>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</si>
  <si>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</si>
  <si>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</si>
  <si>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</si>
  <si>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</si>
  <si>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</si>
  <si>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</si>
  <si>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</si>
  <si>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</si>
  <si>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</si>
  <si>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</si>
  <si>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</si>
  <si>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</si>
  <si>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</si>
  <si>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</si>
  <si>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</si>
  <si>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</si>
  <si>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</si>
  <si>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</si>
  <si>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</si>
  <si>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</si>
  <si>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</si>
  <si>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</si>
  <si>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</si>
  <si>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</si>
  <si>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</si>
  <si>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</si>
  <si>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</si>
  <si>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</si>
  <si>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</si>
  <si>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</si>
  <si>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</si>
  <si>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</si>
  <si>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</si>
  <si>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</si>
  <si>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</si>
  <si>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</si>
  <si>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</si>
  <si>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</si>
  <si>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</si>
  <si>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</si>
  <si>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</si>
  <si>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</si>
  <si>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</si>
  <si>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</si>
  <si>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</si>
  <si>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</si>
  <si>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</si>
  <si>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</si>
  <si>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</si>
  <si>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</si>
  <si>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</si>
  <si>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</si>
  <si>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</si>
  <si>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</si>
  <si>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</si>
  <si>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</si>
  <si>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</si>
  <si>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</si>
  <si>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</si>
  <si>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</si>
  <si>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</si>
  <si>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</si>
  <si>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</si>
  <si>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</si>
  <si>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</si>
  <si>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</si>
  <si>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</si>
  <si>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</si>
  <si>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</si>
  <si>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</si>
  <si>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</si>
  <si>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</si>
  <si>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</si>
  <si>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</si>
  <si>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</si>
  <si>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</si>
  <si>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</si>
  <si>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</si>
  <si>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</si>
  <si>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</si>
  <si>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</si>
  <si>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</si>
  <si>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</si>
  <si>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</si>
  <si>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</si>
  <si>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</si>
  <si>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</si>
  <si>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</si>
  <si>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</si>
  <si>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</si>
  <si>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</si>
  <si>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</si>
  <si>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</si>
  <si>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</si>
  <si>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</si>
  <si>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</si>
  <si>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</si>
  <si>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</si>
  <si>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</si>
  <si>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</si>
  <si>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</si>
  <si>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</si>
  <si>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</si>
  <si>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</si>
  <si>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</si>
  <si>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</si>
  <si>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</si>
  <si>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</si>
  <si>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</si>
  <si>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</si>
  <si>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</si>
  <si>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</si>
  <si>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</si>
  <si>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</si>
  <si>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</si>
  <si>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</si>
  <si>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</si>
  <si>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</si>
  <si>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</si>
  <si>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</si>
  <si>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</si>
  <si>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</si>
  <si>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</si>
  <si>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</si>
  <si>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</si>
  <si>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</si>
  <si>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</si>
  <si>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</si>
  <si>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</si>
  <si>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</si>
  <si>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</si>
  <si>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</si>
  <si>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</si>
  <si>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</si>
  <si>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</si>
  <si>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</si>
  <si>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</si>
  <si>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</si>
  <si>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</si>
  <si>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</si>
  <si>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</si>
  <si>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</si>
  <si>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</si>
  <si>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</si>
  <si>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</si>
  <si>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</si>
  <si>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</si>
  <si>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</si>
  <si>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</si>
  <si>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</si>
  <si>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</si>
  <si>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</si>
  <si>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</si>
  <si>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</si>
  <si>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</si>
  <si>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</si>
  <si>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</si>
  <si>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</si>
  <si>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</si>
  <si>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</si>
  <si>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</si>
  <si>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</si>
  <si>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</si>
  <si>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</si>
  <si>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</si>
  <si>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</si>
  <si>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</si>
  <si>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</si>
  <si>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</si>
  <si>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</si>
  <si>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</si>
  <si>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</si>
  <si>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</si>
  <si>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</si>
  <si>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</si>
  <si>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</si>
  <si>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</si>
  <si>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</si>
  <si>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</si>
  <si>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</si>
  <si>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</si>
  <si>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</si>
  <si>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</si>
  <si>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</si>
  <si>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</si>
  <si>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</si>
  <si>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</si>
  <si>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</si>
  <si>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</si>
  <si>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</si>
  <si>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</si>
  <si>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</si>
  <si>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</si>
  <si>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</si>
  <si>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</si>
  <si>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</si>
  <si>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</si>
  <si>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</si>
  <si>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</si>
  <si>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</si>
  <si>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</si>
  <si>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</si>
  <si>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</si>
  <si>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</si>
  <si>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</si>
  <si>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</si>
  <si>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</si>
  <si>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</si>
  <si>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</si>
  <si>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</si>
  <si>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</si>
  <si>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</si>
  <si>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</si>
  <si>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</si>
  <si>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</si>
  <si>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</si>
  <si>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</si>
  <si>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</si>
  <si>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</si>
  <si>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</si>
  <si>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</si>
  <si>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</si>
  <si>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</si>
  <si>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</si>
  <si>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</si>
  <si>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</si>
  <si>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</si>
  <si>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</si>
  <si>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</si>
  <si>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</si>
  <si>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</si>
  <si>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</si>
  <si>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</si>
  <si>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</si>
  <si>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</si>
  <si>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</si>
  <si>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</si>
  <si>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</si>
  <si>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</si>
  <si>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</si>
  <si>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</si>
  <si>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</si>
  <si>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</si>
  <si>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</si>
  <si>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</si>
  <si>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</si>
  <si>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</si>
  <si>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</si>
  <si>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</si>
  <si>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</si>
  <si>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</si>
  <si>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</si>
  <si>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</si>
  <si>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</si>
  <si>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</si>
  <si>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</si>
  <si>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</si>
  <si>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</si>
  <si>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</si>
  <si>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</si>
  <si>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</si>
  <si>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</si>
  <si>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</si>
  <si>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</si>
  <si>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</si>
  <si>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</si>
  <si>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</si>
  <si>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</si>
  <si>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</si>
  <si>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</si>
  <si>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</si>
  <si>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</si>
  <si>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</si>
  <si>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</si>
  <si>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</si>
  <si>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</si>
  <si>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</si>
  <si>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</si>
  <si>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</si>
  <si>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</si>
  <si>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</si>
  <si>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</si>
  <si>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</si>
  <si>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</si>
  <si>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</si>
  <si>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</si>
  <si>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</si>
  <si>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</si>
  <si>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</si>
  <si>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</si>
  <si>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</si>
  <si>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</si>
  <si>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</si>
  <si>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</si>
  <si>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</si>
  <si>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</si>
  <si>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</si>
  <si>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</si>
  <si>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</si>
  <si>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</si>
  <si>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</si>
  <si>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</si>
  <si>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</si>
  <si>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</si>
  <si>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</si>
  <si>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</si>
  <si>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</si>
  <si>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</si>
  <si>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</si>
  <si>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</si>
  <si>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</si>
  <si>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</si>
  <si>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</si>
  <si>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</si>
  <si>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</si>
  <si>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</si>
  <si>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</si>
  <si>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</si>
  <si>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</si>
  <si>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</si>
  <si>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</si>
  <si>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</si>
  <si>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</si>
  <si>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</si>
  <si>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</si>
  <si>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</si>
  <si>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</si>
  <si>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</si>
  <si>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</si>
  <si>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</si>
  <si>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</si>
  <si>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</si>
  <si>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</si>
  <si>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</si>
  <si>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</si>
  <si>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</si>
  <si>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</si>
  <si>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</si>
  <si>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</si>
  <si>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</si>
  <si>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</si>
  <si>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</si>
  <si>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</si>
  <si>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</si>
  <si>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</si>
  <si>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</si>
  <si>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</si>
  <si>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</si>
  <si>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</si>
  <si>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</si>
  <si>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</si>
  <si>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</si>
  <si>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</si>
  <si>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</si>
  <si>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</si>
  <si>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</si>
  <si>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</si>
  <si>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</si>
  <si>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</si>
  <si>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</si>
  <si>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</si>
  <si>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</si>
  <si>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</si>
  <si>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</si>
  <si>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</si>
  <si>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</si>
  <si>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</si>
  <si>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</si>
  <si>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</si>
  <si>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</si>
  <si>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</si>
  <si>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</si>
  <si>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</si>
  <si>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</si>
  <si>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</si>
  <si>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</si>
  <si>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</si>
  <si>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</si>
  <si>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</si>
  <si>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</si>
  <si>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</si>
  <si>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</si>
  <si>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</si>
  <si>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</si>
  <si>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</si>
  <si>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</si>
  <si>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</si>
  <si>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</si>
  <si>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</si>
  <si>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</si>
  <si>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</si>
  <si>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</si>
  <si>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</si>
  <si>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</si>
  <si>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</si>
  <si>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</si>
  <si>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</si>
  <si>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</si>
  <si>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</si>
  <si>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</si>
  <si>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</si>
  <si>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</si>
  <si>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</si>
  <si>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</si>
  <si>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</si>
  <si>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</si>
  <si>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</si>
  <si>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</si>
  <si>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</si>
  <si>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</si>
  <si>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</si>
  <si>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</si>
  <si>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</si>
  <si>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</si>
  <si>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</si>
  <si>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</si>
  <si>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</si>
  <si>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</si>
  <si>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</si>
  <si>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</si>
  <si>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</si>
  <si>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</si>
  <si>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</si>
  <si>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</si>
  <si>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</si>
  <si>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</si>
  <si>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</si>
  <si>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</si>
  <si>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</si>
  <si>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</si>
  <si>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</si>
  <si>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</si>
  <si>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</si>
  <si>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</si>
  <si>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</si>
  <si>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</si>
  <si>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</si>
  <si>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</si>
  <si>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</si>
  <si>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</si>
  <si>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</si>
  <si>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</si>
  <si>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</si>
  <si>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</si>
  <si>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</si>
  <si>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</si>
  <si>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</si>
  <si>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</si>
  <si>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</si>
  <si>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</si>
  <si>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</si>
  <si>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</si>
  <si>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</si>
  <si>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</si>
  <si>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</si>
  <si>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</si>
  <si>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</si>
  <si>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</si>
  <si>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</si>
  <si>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</si>
  <si>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</si>
  <si>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</si>
  <si>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</si>
  <si>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</si>
  <si>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</si>
  <si>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</si>
  <si>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</si>
  <si>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</si>
  <si>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</si>
  <si>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</si>
  <si>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</si>
  <si>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</si>
  <si>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</si>
  <si>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</si>
  <si>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</si>
  <si>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</si>
  <si>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</si>
  <si>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</si>
  <si>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</si>
  <si>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</si>
  <si>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</si>
  <si>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</si>
  <si>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</si>
  <si>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</si>
  <si>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</si>
  <si>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</si>
  <si>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</si>
  <si>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</si>
  <si>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</si>
  <si>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</si>
  <si>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</si>
  <si>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</si>
  <si>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</si>
  <si>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</si>
  <si>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</si>
  <si>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</si>
  <si>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</si>
  <si>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</si>
  <si>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</si>
  <si>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</si>
  <si>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</si>
  <si>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</si>
  <si>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</si>
  <si>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</si>
  <si>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</si>
  <si>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</si>
  <si>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</si>
  <si>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</si>
  <si>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</si>
  <si>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</si>
  <si>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</si>
  <si>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</si>
  <si>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</si>
  <si>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</si>
  <si>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</si>
  <si>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</si>
  <si>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</si>
  <si>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</si>
  <si>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</si>
  <si>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</si>
  <si>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</si>
  <si>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</si>
  <si>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</si>
  <si>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</si>
  <si>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</si>
  <si>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</si>
  <si>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</si>
  <si>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</si>
  <si>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</si>
  <si>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</si>
  <si>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</si>
  <si>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</si>
  <si>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</si>
  <si>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</si>
  <si>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</si>
  <si>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</si>
  <si>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</si>
  <si>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</si>
  <si>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</si>
  <si>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</si>
  <si>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</si>
  <si>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</si>
  <si>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</si>
  <si>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</si>
  <si>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</si>
  <si>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</si>
  <si>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</si>
  <si>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</si>
  <si>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</si>
  <si>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</si>
  <si>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</si>
  <si>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</si>
  <si>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</si>
  <si>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</si>
  <si>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</si>
  <si>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</si>
  <si>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</si>
  <si>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</si>
  <si>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</si>
  <si>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</si>
  <si>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</si>
  <si>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</si>
  <si>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</si>
  <si>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</si>
  <si>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</si>
  <si>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</si>
  <si>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</si>
  <si>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</si>
  <si>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</si>
  <si>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</si>
  <si>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</si>
  <si>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</si>
  <si>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</si>
  <si>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</si>
  <si>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</si>
  <si>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</si>
  <si>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</si>
  <si>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</si>
  <si>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</si>
  <si>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</si>
  <si>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</si>
  <si>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</si>
  <si>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</si>
  <si>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</si>
  <si>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</si>
  <si>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</si>
  <si>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</si>
  <si>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</si>
  <si>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</si>
  <si>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</si>
  <si>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</si>
  <si>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</si>
  <si>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</si>
  <si>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</si>
  <si>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</si>
  <si>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</si>
  <si>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</si>
  <si>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</si>
  <si>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</si>
  <si>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</si>
  <si>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</si>
  <si>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</si>
  <si>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</si>
  <si>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</si>
  <si>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</si>
  <si>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</si>
  <si>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</si>
  <si>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</si>
  <si>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</si>
  <si>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</si>
  <si>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</si>
  <si>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</si>
  <si>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</si>
  <si>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</si>
  <si>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</si>
  <si>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</si>
  <si>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</si>
  <si>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</si>
  <si>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</si>
  <si>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</si>
  <si>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</si>
  <si>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</si>
  <si>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</si>
  <si>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</si>
  <si>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</si>
  <si>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</si>
  <si>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</si>
  <si>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</si>
  <si>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</si>
  <si>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</si>
  <si>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</si>
  <si>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</si>
  <si>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</si>
  <si>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</si>
  <si>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</si>
  <si>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</si>
  <si>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</si>
  <si>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</si>
  <si>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</si>
  <si>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</si>
  <si>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</si>
  <si>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</si>
  <si>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</si>
  <si>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</si>
  <si>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</si>
  <si>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</si>
  <si>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</si>
  <si>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</si>
  <si>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</si>
  <si>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</si>
  <si>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</si>
  <si>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</si>
  <si>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</si>
  <si>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</si>
  <si>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</si>
  <si>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</si>
  <si>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</si>
  <si>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</si>
  <si>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</si>
  <si>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</si>
  <si>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</si>
  <si>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</si>
  <si>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</si>
  <si>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</si>
  <si>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</si>
  <si>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</si>
  <si>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</si>
  <si>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</si>
  <si>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</si>
  <si>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</si>
  <si>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</si>
  <si>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</si>
  <si>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</si>
  <si>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</si>
  <si>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</si>
  <si>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</si>
  <si>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</si>
  <si>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</si>
  <si>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</si>
  <si>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</si>
  <si>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</si>
  <si>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</si>
  <si>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</si>
  <si>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</si>
  <si>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</si>
  <si>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</si>
  <si>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</si>
  <si>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</si>
  <si>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</si>
  <si>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</si>
  <si>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</si>
  <si>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</si>
  <si>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</si>
  <si>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</si>
  <si>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</si>
  <si>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PCM-20251102-00001082</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</si>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</sst>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0" totalsRowShown="0" headerRowDxfId="31" dataDxfId="30" headerRowBorderDxfId="28" tableBorderDxfId="29">
  <autoFilter ref="A1:L3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300.58318877314741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45963.531614699074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45963.531614699074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45963.531614699074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45963.531614699074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45963.531614699074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45963.531614699074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45963.531614699074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45963.531614699074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45963.531614699074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45963.531614699074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45963.531614699074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45963.531614699074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45963.531614699074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45963.531614699074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45963.531614699074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45963.531614699074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45963.531614699074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45963.531614699074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45963.531614699074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45963.531614699074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45963.531614699074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45963.531614699074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45963.531614699074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45963.531614699074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45963.531614699074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45963.531614699074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45963.531614699074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45963.531614699074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45963.531614699074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45963.531614699074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45963.531614699074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45963.531614699074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45963.531614699074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45963.531614699074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45963.531614699074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45963.531614699074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45963.531614699074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45963.531614699074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45963.531614699074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45963.531614699074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45963.531614699074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45963.531614699074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45963.531614699074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45963.531614699074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45963.531614699074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45963.531614699074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45963.531614699074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45963.531614699074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45963.531614699074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45963.531614699074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45963.531614699074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45963.531614699074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45963.531614699074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45963.531614699074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45963.531614699074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45963.531614699074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45963.531614699074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45963.531614699074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45963.531614699074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45963.531614699074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45963.531614699074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45963.531614699074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45963.531614699074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45963.531614699074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45963.531614699074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45963.531614699074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45963.531614699074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45963.531614699074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45963.531614699074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45963.531614699074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45963.531614699074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45963.531614699074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45963.531614699074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45963.531614699074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45963.531614699074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45963.531614699074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45963.531614699074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45963.531614699074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45963.531614699074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45963.531614699074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45963.531614699074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45963.531614699074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45963.531614699074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45963.531614699074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45963.531614699074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45963.531614699074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45963.531614699074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45963.531614699074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45963.531614699074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45963.531614699074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45963.531614699074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45963.531614699074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45963.531614699074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45963.531614699074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45963.531614699074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45963.531614699074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45963.531614699074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45963.531614699074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45963.531614699074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45963.531614699074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45963.531614699074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45963.531614699074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45963.531614699074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45963.531614699074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45963.531614699074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45963.531614699074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45963.531614699074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45963.531614699074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45963.531614699074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45963.531614699074</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45963.531614699074</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138.53177673611208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4.7895313657427323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6.7204976854554843E-2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24848</v>
      </c>
      <c r="E6" s="113" t="s">
        <v>39021</v>
      </c>
      <c r="F6" s="114">
        <v>45963.510138888887</v>
      </c>
      <c r="G6" s="115">
        <f ca="1">IFERROR(NOW()-F6,"-")</f>
        <v>2.1475810186529998E-2</v>
      </c>
      <c r="H6" s="114">
        <v>45963.505127314813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45963.531614699074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45963.531614699074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45963.531614699074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45963.531614699074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45963.531614699074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45963.531614699074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45963.531614699074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45963.531614699074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45963.531614699074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45963.531614699074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45963.531614699074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45963.531614699074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45963.531614699074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45963.531614699074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45963.531614699074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45963.531614699074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45963.531614699074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45963.531614699074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45963.531614699074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45963.531614699074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45963.531614699074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45963.531614699074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45963.531614699074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45963.531614699074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45963.531614699074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45963.531614699074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45963.531614699074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45963.531614699074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45963.531614699074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45963.531614699074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45963.531614699074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45963.531614699074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45963.531614699074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45963.531614699074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45963.531614699074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45963.531614699074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45963.531614699074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45963.531614699074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45963.531614699074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45963.531614699074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45963.531614699074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45963.531614699074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45963.531614699074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45963.531614699074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45963.531614699074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45963.531614699074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45963.531614699074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45963.531614699074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45963.531614699074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45963.531614699074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45963.531614699074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45963.531614699074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45963.531614699074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45963.531614699074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45963.531614699074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45963.531614699074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45963.531614699074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45963.531614699074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45963.531614699074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45963.531614699074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45963.531614699074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45963.531614699074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45963.531614699074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45963.531614699074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45963.531614699074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45963.531614699074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45963.531614699074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45963.531614699074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45963.531614699074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45963.531614699074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45963.531614699074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45963.531614699074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45963.531614699074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45963.531614699074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45963.531614699074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45963.531614699074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45963.531614699074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45963.531614699074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45963.531614699074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45963.531614699074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45963.531614699074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45963.531614699074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45963.531614699074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45963.531614699074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45963.531614699074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45963.531614699074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45963.531614699074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45963.531614699074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45963.531614699074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45963.531614699074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45963.531614699074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45963.531614699074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45963.531614699074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45963.531614699074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45963.531614699074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45963.531614699074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45963.531614699074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45963.531614699074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45963.531614699074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45963.531614699074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45963.531614699074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45963.531614699074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45963.531614699074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45963.531614699074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45963.531614699074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45963.531614699074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45963.531614699074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45963.531614699074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45963.531614699074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45963.531614699074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45963.531614699074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45963.531614699074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45963.531614699074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45963.531614699074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45963.531614699074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45963.531614699074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45963.531614699074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45963.531614699074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45963.531614699074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45963.531614699074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45963.531614699074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45963.531614699074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45963.531614699074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45963.531614699074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45963.531614699074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45963.531614699074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45963.531614699074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45963.531614699074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45963.531614699074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45963.531614699074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45963.531614699074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45963.531614699074</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45963.531614699074</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45963.531614699074</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45963.531614699074</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45963.531614699074</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45963.531614699074</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45963.531614699074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45963.531614699074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45963.531614699074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45963.531614699074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45963.531614699074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45963.531614699074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45963.531614699074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45963.531614699074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45963.531614699074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45963.531614699074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45963.531614699074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45963.531614699074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45963.531614699074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45963.531614699074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45963.531614699074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45963.531614699074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45963.531614699074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45963.531614699074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45963.531614699074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45963.531614699074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45963.531614699074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45963.531614699074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45963.531614699074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45963.531614699074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45963.531614699074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45963.531614699074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45963.531614699074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45963.531614699074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45963.531614699074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45963.531614699074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45963.531614699074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45963.531614699074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45963.531614699074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45963.531614699074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45963.531614699074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45963.531614699074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45963.531614699074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45963.531614699074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45963.531614699074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45963.531614699074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45963.531614699074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45963.531614699074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45963.531614699074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45963.531614699074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45963.531614699074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45963.531614699074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45963.531614699074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45963.531614699074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45963.531614699074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45963.531614699074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45963.531614699074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45963.531614699074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45963.531614699074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45963.531614699074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45963.531614699074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45963.531614699074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45963.531614699074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45963.531614699074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45963.531614699074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45963.531614699074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45963.531614699074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45963.531614699074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45963.531614699074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45963.531614699074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45963.531614699074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45963.531614699074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45963.531614699074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45963.531614699074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45963.531614699074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45963.531614699074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45963.531614699074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45963.531614699074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45963.531614699074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45963.531614699074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45963.531614699074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45963.531614699074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45963.531614699074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45963.531614699074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45963.531614699074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45963.531614699074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45963.531614699074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45963.531614699074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45963.531614699074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45963.531614699074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45963.531614699074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45963.531614699074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45963.531614699074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45963.531614699074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45963.531614699074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45963.531614699074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45963.531614699074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45963.531614699074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45963.531614699074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45963.531614699074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45963.531614699074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45963.531614699074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45963.531614699074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45963.531614699074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45963.531614699074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45963.531614699074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45963.531614699074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45963.531614699074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45963.531614699074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45963.531614699074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45963.531614699074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45963.531614699074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45963.531614699074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45963.531614699074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45963.531614699074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45963.531614699074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45963.531614699074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45963.531614699074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45963.531614699074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45963.531614699074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45963.531614699074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45963.531614699074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45963.531614699074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45963.531614699074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45963.531614699074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45963.531614699074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45963.531614699074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45963.531614699074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45963.531614699074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45963.531614699074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45963.531614699074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45963.531614699074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45963.531614699074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45963.531614699074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45963.531614699074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45963.531614699074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45963.531614699074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45963.531614699074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45963.531614699074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45963.531614699074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45963.531614699074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45963.531614699074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45963.531614699074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45963.531614699074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45963.531614699074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45963.531614699074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45963.531614699074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45963.531614699074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45963.531614699074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45963.531614699074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45963.531614699074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45963.531614699074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45963.531614699074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45963.531614699074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45963.531614699074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45963.531614699074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45963.531614699074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45963.531614699074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45963.531614699074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45963.531614699074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45963.531614699074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45963.531614699074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45963.531614699074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45963.531614699074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45963.531614699074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45963.531614699074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45963.531614699074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45963.531614699074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45963.531614699074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45963.531614699074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45963.531614699074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45963.531614699074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45963.531614699074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45963.531614699074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45963.531614699074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45963.531614699074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45963.531614699074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45963.531614699074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45963.531614699074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45963.531614699074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45963.531614699074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45963.531614699074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45963.531614699074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45963.531614699074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45963.531614699074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45963.531614699074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45963.531614699074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45963.531614699074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45963.531614699074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45963.531614699074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45963.531614699074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45963.531614699074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45963.531614699074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45963.531614699074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45963.531614699074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45963.531614699074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45963.531614699074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45963.531614699074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45963.531614699074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45963.531614699074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45963.531614699074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45963.531614699074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45963.531614699074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45963.531614699074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45963.531614699074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45963.531614699074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45963.531614699074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45963.531614699074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45963.531614699074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45963.531614699074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45963.531614699074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45963.531614699074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45963.531614699074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45963.531614699074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45963.531614699074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45963.531614699074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45963.531614699074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45963.531614699074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45963.531614699074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45963.531614699074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45963.531614699074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45963.531614699074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45963.531614699074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45963.531614699074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45963.531614699074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45963.531614699074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45963.531614699074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45963.531614699074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45963.531614699074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45963.531614699074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45963.531614699074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45963.531614699074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45963.531614699074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45963.531614699074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45963.531614699074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45963.531614699074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45963.531614699074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45963.531614699074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45963.531614699074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45963.531614699074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45963.531614699074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45963.531614699074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45963.531614699074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45963.531614699074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45963.531614699074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45963.531614699074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45963.531614699074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45963.531614699074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45963.531614699074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45963.531614699074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45963.531614699074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45963.531614699074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45963.531614699074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45963.531614699074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45963.531614699074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45963.531614699074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45963.531614699074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45963.531614699074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45963.531614699074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45963.531614699074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45963.531614699074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45963.531614699074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45963.531614699074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45963.531614699074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45963.531614699074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45963.531614699074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45963.531614699074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45963.531614699074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45963.531614699074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45963.531614699074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45963.531614699074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45963.531614699074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45963.531614699074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45963.531614699074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45963.531614699074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45963.531614699074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45963.531614699074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45963.531614699074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45963.531614699074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45963.531614699074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45963.531614699074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45963.531614699074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45963.531614699074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45963.531614699074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45963.531614699074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45963.531614699074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45963.531614699074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45963.531614699074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45963.531614699074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45963.531614699074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45963.531614699074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45963.531614699074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45963.531614699074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45963.531614699074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45963.531614699074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45963.531614699074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45963.531614699074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45963.531614699074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45963.531614699074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45963.531614699074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45963.531614699074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45963.531614699074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45963.531614699074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45963.531614699074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45963.531614699074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45963.531614699074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45963.531614699074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45963.531614699074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45963.531614699074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45963.531614699074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45963.531614699074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45963.531614699074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45963.531614699074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45963.531614699074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45963.531614699074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45963.531614699074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45963.531614699074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45963.531614699074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45963.531614699074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45963.531614699074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45963.531614699074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45963.531614699074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45963.531614699074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45963.531614699074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45963.531614699074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45963.531614699074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45963.531614699074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45963.531614699074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45963.531614699074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45963.531614699074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45963.531614699074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45963.531614699074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45963.531614699074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45963.531614699074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45963.531614699074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45963.531614699074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45963.531614699074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45963.531614699074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45963.531614699074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45963.531614699074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45963.531614699074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45963.531614699074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45963.531614699074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45963.531614699074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45963.531614699074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45963.531614699074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45963.531614699074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45963.531614699074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45963.531614699074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45963.531614699074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45963.531614699074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45963.531614699074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45963.531614699074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45963.531614699074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45963.531614699074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45963.531614699074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45963.531614699074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45963.531614699074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45963.531614699074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45963.531614699074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45963.531614699074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45963.531614699074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45963.531614699074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45963.531614699074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45963.531614699074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45963.531614699074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45963.531614699074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45963.531614699074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45963.531614699074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45963.531614699074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45963.531614699074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45963.531614699074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45963.531614699074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45963.531614699074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45963.531614699074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45963.531614699074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45963.531614699074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45963.531614699074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45963.531614699074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45963.531614699074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45963.531614699074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45963.531614699074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45963.531614699074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45963.531614699074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45963.531614699074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45963.531614699074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45963.531614699074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45963.531614699074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45963.531614699074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45963.531614699074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45963.531614699074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45963.531614699074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45963.531614699074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45963.531614699074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45963.531614699074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45963.531614699074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45963.531614699074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45963.531614699074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45963.531614699074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45963.531614699074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45963.531614699074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45963.531614699074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45963.531614699074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45963.531614699074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45963.531614699074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45963.531614699074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45963.531614699074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45963.531614699074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45963.531614699074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45963.531614699074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45963.531614699074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45963.531614699074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45963.531614699074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45963.531614699074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45963.531614699074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45963.531614699074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45963.531614699074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45963.531614699074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45963.531614699074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45963.531614699074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45963.531614699074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45963.531614699074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45963.531614699074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45963.531614699074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45963.531614699074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45963.531614699074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45963.531614699074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45963.531614699074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45963.531614699074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45963.531614699074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45963.531614699074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45963.531614699074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45963.531614699074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45963.531614699074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45963.531614699074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45963.531614699074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45963.531614699074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45963.531614699074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45963.531614699074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45963.531614699074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45963.531614699074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45963.531614699074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45963.531614699074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45963.531614699074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45963.531614699074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45963.531614699074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45963.531614699074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45963.531614699074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45963.531614699074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45963.531614699074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45963.531614699074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45963.531614699074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45963.531614699074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45963.531614699074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45963.531614699074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45963.531614699074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45963.531614699074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45963.531614699074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45963.531614699074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45963.531614699074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45963.531614699074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45963.531614699074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45963.531614699074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45963.531614699074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45963.531614699074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45963.531614699074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45963.531614699074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45963.531614699074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45963.531614699074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45963.531614699074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45963.531614699074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45963.531614699074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45963.531614699074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45963.531614699074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45963.531614699074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45963.531614699074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45963.531614699074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45963.531614699074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45963.531614699074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45963.531614699074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45963.531614699074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45963.531614699074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45963.531614699074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45963.531614699074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45963.531614699074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45963.531614699074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45963.531614699074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45963.531614699074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45963.531614699074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45963.531614699074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45963.531614699074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45963.531614699074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45963.531614699074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45963.531614699074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45963.531614699074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45963.531614699074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45963.531614699074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45963.531614699074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45963.531614699074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45963.531614699074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45963.531614699074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45963.531614699074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45963.531614699074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45963.531614699074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45963.531614699074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45963.531614699074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45963.531614699074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45963.531614699074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45963.531614699074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45963.531614699074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45963.531614699074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45963.531614699074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45963.531614699074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45963.531614699074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45963.531614699074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45963.531614699074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45963.531614699074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45963.531614699074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45963.531614699074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45963.531614699074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45963.531614699074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45963.531614699074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45963.531614699074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45963.531614699074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45963.531614699074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45963.531614699074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45963.531614699074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45963.531614699074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45963.531614699074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45963.531614699074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45963.531614699074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45963.531614699074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45963.531614699074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45963.531614699074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45963.531614699074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45963.531614699074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45963.531614699074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45963.531614699074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45963.531614699074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45963.531614699074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45963.531614699074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45963.531614699074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45963.531614699074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45963.531614699074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45963.531614699074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45963.531614699074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45963.531614699074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45963.531614699074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45963.531614699074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45963.531614699074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45963.531614699074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45963.531614699074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45963.531614699074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45963.531614699074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45963.531614699074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45963.531614699074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45963.531614699074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45963.531614699074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45963.531614699074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45963.531614699074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45963.531614699074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45963.531614699074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45963.531614699074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45963.531614699074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45963.531614699074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45963.531614699074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45963.531614699074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45963.531614699074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45963.531614699074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45963.531614699074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45963.531614699074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45963.531614699074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45963.531614699074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45963.531614699074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45963.531614699074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45963.531614699074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45963.531614699074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45963.531614699074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45963.531614699074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45963.531614699074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45963.531614699074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45963.531614699074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45963.531614699074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45963.531614699074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45963.531614699074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45963.531614699074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45963.531614699074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45963.531614699074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45963.531614699074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45963.531614699074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45963.531614699074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45963.531614699074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45963.531614699074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45963.531614699074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45963.531614699074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45963.531614699074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45963.531614699074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45963.531614699074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45963.531614699074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45963.531614699074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45963.531614699074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45963.531614699074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45963.531614699074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45963.531614699074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45963.531614699074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45963.531614699074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45963.531614699074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45963.531614699074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45963.531614699074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45963.531614699074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45963.531614699074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45963.531614699074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45963.531614699074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45963.531614699074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45963.531614699074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45963.531614699074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45963.531614699074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45963.531614699074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45963.531614699074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45963.531614699074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45963.531614699074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45963.531614699074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45963.531614699074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45963.531614699074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45963.531614699074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45963.531614699074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45963.531614699074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45963.531614699074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45963.531614699074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45963.531614699074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45963.531614699074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45963.531614699074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45963.531614699074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45963.531614699074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45963.531614699074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45963.531614699074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45963.531614699074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45963.531614699074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45963.531614699074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45963.531614699074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45963.531614699074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45963.531614699074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45963.531614699074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45963.531614699074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45963.531614699074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45963.531614699074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45963.531614699074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45963.531614699074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45963.531614699074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45963.531614699074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45963.531614699074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45963.531614699074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45963.531614699074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45963.531614699074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45963.531614699074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45963.531614699074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45963.531614699074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45963.531614699074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45963.531614699074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45963.531614699074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45963.531614699074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45963.531614699074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45963.531614699074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45963.531614699074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45963.531614699074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45963.531614699074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45963.531614699074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45963.531614699074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45963.531614699074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45963.531614699074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45963.531614699074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45963.531614699074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45963.531614699074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45963.531614699074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45963.531614699074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45963.531614699074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45963.531614699074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45963.531614699074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45963.531614699074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45963.531614699074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45963.531614699074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45963.531614699074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45963.531614699074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45963.531614699074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45963.531614699074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45963.531614699074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45963.531614699074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45963.531614699074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45963.531614699074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45963.531614699074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45963.531614699074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45963.531614699074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45963.531614699074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45963.531614699074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45963.531614699074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45963.531614699074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45963.531614699074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45963.531614699074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45963.531614699074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45963.531614699074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45963.531614699074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45963.531614699074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45963.531614699074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45963.531614699074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45963.531614699074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45963.531614699074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45963.531614699074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45963.531614699074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45963.531614699074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45963.531614699074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45963.531614699074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45963.531614699074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45963.531614699074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45963.531614699074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45963.531614699074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45963.531614699074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45963.531614699074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45963.531614699074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45963.531614699074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45963.531614699074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45963.531614699074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45963.531614699074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45963.531614699074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45963.531614699074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45963.531614699074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45963.531614699074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45963.531614699074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45963.531614699074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45963.531614699074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45963.531614699074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45963.531614699074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45963.531614699074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45963.531614699074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45963.531614699074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45963.531614699074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45963.531614699074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45963.531614699074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45963.531614699074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45963.531614699074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45963.531614699074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45963.531614699074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45963.531614699074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45963.531614699074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45963.531614699074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45963.531614699074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45963.531614699074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45963.531614699074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45963.531614699074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45963.531614699074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45963.531614699074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45963.531614699074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45963.531614699074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45963.531614699074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45963.531614699074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45963.531614699074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45963.531614699074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45963.531614699074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45963.531614699074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45963.531614699074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45963.531614699074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45963.531614699074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45963.531614699074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45963.531614699074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45963.531614699074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45963.531614699074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45963.531614699074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45963.531614699074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45963.531614699074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45963.531614699074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45963.531614699074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45963.531614699074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45963.531614699074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45963.531614699074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45963.531614699074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45963.531614699074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45963.531614699074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45963.531614699074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45963.531614699074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45963.531614699074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45963.531614699074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45963.531614699074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45963.531614699074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45963.531614699074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45963.531614699074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45963.531614699074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45963.531614699074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45963.531614699074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45963.531614699074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45963.531614699074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45963.531614699074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45963.531614699074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45963.531614699074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45963.531614699074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45963.531614699074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45963.531614699074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45963.531614699074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45963.531614699074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45963.531614699074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45963.531614699074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45963.531614699074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45963.531614699074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45963.531614699074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45963.531614699074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45963.531614699074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45963.531614699074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45963.531614699074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45963.531614699074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45963.531614699074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45963.531614699074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45963.531614699074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45963.531614699074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45963.531614699074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45963.531614699074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45963.531614699074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45963.531614699074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45963.531614699074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45963.531614699074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45963.531614699074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45963.531614699074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45963.531614699074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45963.531614699074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45963.531614699074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45963.531614699074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45963.531614699074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45963.531614699074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45963.531614699074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45963.531614699074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45963.531614699074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45963.531614699074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45963.531614699074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45963.531614699074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45963.531614699074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45963.531614699074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45963.531614699074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45963.531614699074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45963.531614699074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45963.531614699074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45963.531614699074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45963.531614699074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45963.531614699074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45963.531614699074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45963.531614699074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45963.531614699074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45963.531614699074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45963.531614699074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45963.531614699074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45963.531614699074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45963.531614699074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45963.531614699074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45963.531614699074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45963.531614699074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45963.531614699074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45963.531614699074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45963.531614699074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45963.531614699074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45963.531614699074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45963.531614699074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45963.531614699074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45963.531614699074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45963.531614699074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45963.531614699074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45963.531614699074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45963.531614699074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45963.531614699074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45963.531614699074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45963.531614699074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45963.531614699074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45963.531614699074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45963.531614699074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45963.531614699074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45963.531614699074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45963.531614699074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45963.531614699074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45963.531614699074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45963.531614699074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45963.531614699074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45963.531614699074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45963.531614699074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45963.531614699074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45963.531614699074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45963.531614699074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45963.531614699074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45963.531614699074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45963.531614699074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45963.531614699074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45963.531614699074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45963.531614699074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45963.531614699074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45963.531614699074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45963.531614699074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45963.531614699074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45963.531614699074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45963.531614699074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45963.531614699074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45963.531614699074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45963.531614699074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45963.531614699074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45963.531614699074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45963.531614699074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45963.531614699074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45963.531614699074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45963.531614699074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45963.531614699074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45963.531614699074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45963.531614699074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45963.531614699074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45963.531614699074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45963.531614699074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45963.531614699074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45963.531614699074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45963.531614699074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45963.531614699074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45963.531614699074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45963.531614699074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45963.531614699074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45963.531614699074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45963.531614699074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45963.531614699074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45963.531614699074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45963.531614699074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45963.531614699074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45963.531614699074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45963.531614699074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45963.531614699074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45963.531614699074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45963.531614699074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45963.531614699074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45963.531614699074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45963.531614699074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45963.531614699074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45963.531614699074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45963.531614699074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45963.531614699074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45963.531614699074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45963.531614699074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45963.531614699074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45963.531614699074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45963.531614699074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45963.531614699074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45963.531614699074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45963.531614699074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45963.531614699074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45963.531614699074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45963.531614699074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45963.531614699074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45963.531614699074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45963.531614699074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45963.531614699074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45963.531614699074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45963.531614699074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45963.531614699074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45963.531614699074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45963.531614699074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45963.531614699074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45963.531614699074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45963.531614699074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45963.531614699074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45963.531614699074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45963.531614699074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45963.531614699074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45963.531614699074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45963.531614699074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45963.531614699074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45963.531614699074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45963.531614699074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45963.531614699074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45963.531614699074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45963.531614699074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45963.531614699074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45963.531614699074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45963.531614699074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45963.531614699074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45963.531614699074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45963.531614699074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45963.531614699074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45963.531614699074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45963.531614699074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45963.531614699074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45963.531614699074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45963.531614699074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45963.531614699074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45963.531614699074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45963.531614699074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45963.531614699074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45963.531614699074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45963.531614699074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45963.531614699074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45963.531614699074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45963.531614699074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45963.531614699074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45963.531614699074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45963.531614699074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45963.531614699074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45963.531614699074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45963.531614699074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45963.531614699074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45963.531614699074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45963.531614699074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45963.531614699074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45963.531614699074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45963.531614699074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45963.531614699074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45963.531614699074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45963.531614699074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45963.531614699074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45963.531614699074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45963.531614699074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45963.531614699074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45963.531614699074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45963.531614699074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45963.531614699074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45963.531614699074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45963.531614699074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45963.531614699074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45963.531614699074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45963.531614699074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45963.531614699074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45963.531614699074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45963.531614699074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45963.531614699074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45963.531614699074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45963.531614699074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45963.531614699074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45963.531614699074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45963.531614699074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45963.531614699074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45963.531614699074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45963.531614699074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45963.531614699074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45963.531614699074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45963.531614699074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45963.531614699074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45963.531614699074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45963.531614699074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45963.531614699074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45963.531614699074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45963.531614699074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45963.531614699074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45963.531614699074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45963.531614699074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45963.531614699074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45963.531614699074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45963.531614699074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45963.531614699074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45963.531614699074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45963.531614699074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45963.531614699074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45963.531614699074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45963.531614699074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45963.531614699074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45963.531614699074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45963.531614699074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45963.531614699074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45963.531614699074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45963.531614699074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45963.531614699074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45963.531614699074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45963.531614699074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45963.531614699074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45963.531614699074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45963.531614699074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45963.531614699074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45963.531614699074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45963.531614699074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45963.531614699074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45963.531614699074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45963.531614699074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45963.531614699074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45963.531614699074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45963.531614699074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45963.531614699074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45963.531614699074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45963.531614699074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45963.531614699074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45963.531614699074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45963.531614699074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45963.531614699074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45963.531614699074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45963.531614699074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45963.531614699074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45963.531614699074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45963.531614699074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45963.531614699074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45963.531614699074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45963.531614699074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45963.531614699074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260.05089710647735</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2.5628646990735433</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0.19910312499996508</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0.15564247684960719</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v>45963.411041666666</v>
      </c>
      <c r="G6" s="123">
        <f ca="1">IFERROR(NOW()-F6,"")</f>
        <v>0.12057303240726469</v>
      </c>
      <c r="H6" s="122">
        <v>45963.411041666666</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45963.531614699074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45963.531614699074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45963.531614699074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45963.531614699074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45963.531614699074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45963.531614699074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45963.531614699074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45963.531614699074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45963.531614699074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45963.531614699074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45963.531614699074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45963.531614699074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45963.531614699074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45963.531614699074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45963.531614699074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45963.531614699074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45963.531614699074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45963.531614699074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45963.531614699074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45963.531614699074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45963.531614699074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45963.531614699074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45963.531614699074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45963.531614699074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45963.531614699074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45963.531614699074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45963.531614699074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45963.531614699074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45963.531614699074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45963.531614699074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45963.531614699074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45963.531614699074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45963.531614699074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45963.531614699074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45963.531614699074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45963.531614699074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45963.531614699074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45963.531614699074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45963.531614699074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45963.531614699074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45963.531614699074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45963.531614699074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45963.531614699074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45963.531614699074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45963.531614699074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45963.531614699074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45963.531614699074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45963.531614699074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45963.531614699074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45963.531614699074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45963.531614699074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45963.531614699074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45963.531614699074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45963.531614699074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45963.531614699074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45963.531614699074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45963.531614699074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45963.531614699074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45963.531614699074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45963.531614699074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45963.531614699074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45963.531614699074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45963.531614699074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45963.531614699074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45963.531614699074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45963.531614699074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45963.531614699074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45963.531614699074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45963.531614699074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45963.531614699074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45963.531614699074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45963.531614699074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45963.531614699074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45963.531614699074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45963.531614699074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45963.531614699074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45963.531614699074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45963.531614699074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45963.531614699074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45963.531614699074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45963.531614699074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45963.531614699074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45963.531614699074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45963.531614699074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45963.531614699074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45963.531614699074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45963.531614699074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45963.531614699074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45963.531614699074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45963.531614699074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45963.531614699074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45963.531614699074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45963.531614699074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45963.531614699074</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45963.531614699074</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45963.531614699074</v>
      </c>
      <c r="H102" s="122"/>
      <c r="I102" s="118" t="str">
        <f>IFERROR(VLOOKUP(D102,DB!A:F,6,0),"")</f>
        <v/>
      </c>
      <c r="J102" s="118" t="str">
        <f>IFERROR(VLOOKUP(D102,DB!A:G,7,0),"")</f>
        <v/>
      </c>
      <c r="K102" s="124"/>
      <c r="L102" s="120" t="str">
        <f>IFERROR(VLOOKUP(D102,DB!A:I,9,0),"")</f>
        <v/>
      </c>
    </row>
    <row r="103" spans="1:12" ht="15" customHeight="1">
      <c r="A103" s="125"/>
      <c r="B103" s="125" t="str">
        <f>IFERROR(VLOOKUP(D103,DB!A:K,11,0),"")</f>
        <v/>
      </c>
      <c r="C103" s="126"/>
      <c r="D103" s="127"/>
      <c r="E103" s="128"/>
      <c r="F103" s="129"/>
      <c r="G103" s="130">
        <f ca="1">IFERROR(NOW()-F103,"")</f>
        <v>45963.531614699074</v>
      </c>
      <c r="H103" s="129"/>
      <c r="I103" s="125" t="str">
        <f>IFERROR(VLOOKUP(D103,DB!A:F,6,0),"")</f>
        <v/>
      </c>
      <c r="J103" s="125" t="str">
        <f>IFERROR(VLOOKUP(D103,DB!A:G,7,0),"")</f>
        <v/>
      </c>
      <c r="K103" s="131"/>
      <c r="L103" s="127" t="str">
        <f>IFERROR(VLOOKUP(D103,DB!A:I,9,0),"")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K9" sqref="K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71.699554513885232</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37.342737384256907</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14.870503587961139</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R5</v>
      </c>
      <c r="C5" s="151"/>
      <c r="D5" s="151" t="s">
        <v>38266</v>
      </c>
      <c r="E5" s="151"/>
      <c r="F5" s="152"/>
      <c r="G5" s="153">
        <f ca="1">IFERROR(NOW()-F5,"")</f>
        <v>45963.531614467596</v>
      </c>
      <c r="H5" s="152"/>
      <c r="I5" s="151" t="str">
        <f>IFERROR(VLOOKUP(D5,DB!A:F,6,0),"")</f>
        <v>Generator-SG</v>
      </c>
      <c r="J5" s="151" t="str">
        <f>IFERROR(VLOOKUP(D5,DB!A:G,7,0),"")</f>
        <v>Haj Removal</v>
      </c>
      <c r="K5" s="151"/>
      <c r="L5" s="151" t="str">
        <f>IFERROR(VLOOKUP(D5,DB!A:I,9,0),"")</f>
        <v>Latis</v>
      </c>
    </row>
    <row r="6" spans="1:13" ht="15">
      <c r="A6" s="151"/>
      <c r="B6" s="151" t="str">
        <f>IFERROR(VLOOKUP(D6,DB!A:K,11,0),"")</f>
        <v/>
      </c>
      <c r="C6" s="151"/>
      <c r="D6" s="151"/>
      <c r="E6" s="151"/>
      <c r="F6" s="152"/>
      <c r="G6" s="153">
        <f ca="1">IFERROR(NOW()-F6,"")</f>
        <v>45963.531614467596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45963.531614699074</v>
      </c>
      <c r="H7" s="152"/>
      <c r="I7" s="151" t="str">
        <f>IFERROR(VLOOKUP(D7,DB!A:F,6,0),"")</f>
        <v/>
      </c>
      <c r="J7" s="151" t="str">
        <f>IFERROR(VLOOKUP(D7,DB!A:G,7,0),"")</f>
        <v/>
      </c>
      <c r="K7" s="151"/>
      <c r="L7" s="151" t="str">
        <f>IFERROR(VLOOKUP(D7,DB!A:I,9,0),"")</f>
        <v/>
      </c>
    </row>
    <row r="8" spans="1:13" ht="15">
      <c r="A8" s="151"/>
      <c r="B8" s="151" t="str">
        <f>IFERROR(VLOOKUP(D8,DB!A:K,11,0),"")</f>
        <v/>
      </c>
      <c r="C8" s="151"/>
      <c r="D8"/>
      <c r="E8" s="151"/>
      <c r="F8" s="152"/>
      <c r="G8" s="153">
        <f ca="1">IFERROR(NOW()-F8,"")</f>
        <v>45963.531614699074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45963.531614699074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45963.531614699074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45963.531614699074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45963.531614699074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45963.531614699074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45963.531614699074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45963.531614699074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45963.531614699074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45963.531614699074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45963.531614699074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45963.531614699074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45963.531614699074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45963.531614699074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45963.531614699074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45963.531614699074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45963.531614699074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45963.531614699074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45963.531614699074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45963.531614699074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45963.531614699074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45963.531614699074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45963.531614699074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45963.531614699074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45963.531614699074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45963.531614699074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45963.531614699074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45963.531614699074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45963.531614699074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45963.531614699074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45963.531614699074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45963.531614699074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45963.531614699074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45963.531614699074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45963.531614699074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45963.531614699074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45963.531614699074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45963.531614699074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45963.531614699074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45963.531614699074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45963.531614699074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45963.531614699074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45963.531614699074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45963.531614699074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45963.531614699074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45963.531614699074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45963.531614699074</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45963.531614699074</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45963.531614699074</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45963.531614699074</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45963.531614699074</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45963.531614699074</v>
      </c>
      <c r="H59" s="152"/>
      <c r="I59" s="151" t="str">
        <f>IFERROR(VLOOKUP(D59,DB!A:F,6,0),"")</f>
        <v/>
      </c>
      <c r="J59" s="151" t="str">
        <f>IFERROR(VLOOKUP(D59,DB!A:G,7,0),"")</f>
        <v/>
      </c>
      <c r="K59" s="151"/>
      <c r="L59" s="151" t="str">
        <f>IFERROR(VLOOKUP(D59,DB!A:I,9,0),"")</f>
        <v/>
      </c>
    </row>
    <row r="60" spans="1:12" ht="15">
      <c r="A60" s="157"/>
      <c r="B60" s="157" t="str">
        <f>IFERROR(VLOOKUP(D60,DB!A:K,11,0),"")</f>
        <v/>
      </c>
      <c r="C60" s="157"/>
      <c r="D60" s="157"/>
      <c r="E60" s="157"/>
      <c r="F60" s="158"/>
      <c r="G60" s="159">
        <f ca="1">IFERROR(NOW()-F60,"")</f>
        <v>45963.531614699074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45963.531614699074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45963.531614699074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45963.531614699074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45963.531614699074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45963.531614699074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45963.531614699074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45963.531614699074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45963.531614699074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45963.531614699074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45963.531614699074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45963.531614699074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45963.531614699074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45963.531614699074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45963.531614699074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45963.531614699074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45963.531614699074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45963.531614699074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45963.531614699074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45963.531614699074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45963.531614699074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45963.531614699074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45963.531614699074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45963.531614699074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45963.531614699074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45963.531614699074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45963.531614699074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45963.531614699074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45963.531614699074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45963.531614699074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45963.531614699074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45963.531614699074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45963.531614699074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45963.531614699074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45963.531614699074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45963.531614699074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45963.531614699074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45963.531614699074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45963.531614699074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45963.531614699074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45963.531614699074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45963.531614699074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45963.531614699074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45963.531614699074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45963.531614699074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45963.531614699074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45963.531614699074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45963.531614699074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45963.531614699074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45963.531614699074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45963.531614699074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45963.531614699074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45963.531614699074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45963.531614699074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45963.531614699074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45963.531614699074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45963.531614699074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45963.531614699074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45963.531614699074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45963.531614699074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45963.531614699074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45963.531614699074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45963.531614699074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45963.531614699074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45963.531614699074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45963.531614699074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45963.531614699074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45963.531614699074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45963.531614699074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45963.531614699074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45963.531614699074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45963.531614699074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45963.531614699074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45963.531614699074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45963.531614699074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45963.531614699074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45963.531614699074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45963.531614699074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45963.531614699074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45963.531614699074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45963.531614699074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45963.531614699074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45963.531614699074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45963.531614699074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45963.531614699074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45963.531614699074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45963.531614699074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45963.531614699074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45963.531614699074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45963.531614699074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45963.531614699074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45963.531614699074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45963.531614699074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45963.531614699074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45963.531614699074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45963.531614699074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45963.531614699074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45963.531614699074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45963.531614699074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45963.531614699074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45963.531614699074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45963.531614699074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45963.531614699074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45963.531614699074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45963.531614699074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45963.531614699074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45963.531614699074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45963.531614699074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45963.531614699074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45963.531614699074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45963.531614699074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45963.531614699074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45963.531614699074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45963.531614699074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45963.531614699074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45963.531614699074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45963.531614699074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45963.531614699074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45963.531614699074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45963.531614699074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45963.531614699074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45963.531614699074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45963.531614699074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45963.531614699074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45963.531614699074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45963.531614699074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45963.531614699074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45963.531614699074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45963.531614699074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45963.531614699074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45963.531614699074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45963.531614699074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45963.531614699074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45963.531614699074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45963.531614699074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45963.531614699074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45963.531614699074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45963.531614699074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45963.531614699074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45963.531614699074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45963.531614699074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45963.531614699074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45963.531614699074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45963.531614699074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45963.531614699074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45963.531614699074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45963.531614699074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45963.531614699074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45963.531614699074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45963.531614699074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45963.531614699074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45963.531614699074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45963.531614699074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45963.531614699074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45963.531614699074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45963.531614699074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45963.531614699074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45963.531614699074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45963.531614699074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45963.531614699074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45963.531614699074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45963.531614699074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45963.531614699074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45963.531614699074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45963.531614699074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45963.531614699074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45963.531614699074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45963.531614699074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45963.531614699074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45963.531614699074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45963.531614699074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45963.531614699074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45963.531614699074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45963.531614699074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45963.531614699074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45963.531614699074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45963.531614699074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45963.531614699074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45963.531614699074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45963.531614699074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45963.531614699074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45963.531614699074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45963.531614699074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45963.531614699074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45963.531614699074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45963.531614699074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45963.531614699074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45963.531614699074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45963.531614699074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45963.531614699074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45963.531614699074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45963.531614699074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45963.531614699074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45963.531614699074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45963.531614699074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45963.531614699074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45963.531614699074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45963.531614699074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45963.531614699074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45963.531614699074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45963.531614699074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45963.531614699074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45963.531614699074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45963.531614699074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45963.531614699074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45963.531614699074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45963.531614699074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45963.531614699074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45963.531614699074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45963.531614699074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45963.531614699074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45963.531614699074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45963.531614699074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45963.531614699074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45963.531614699074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45963.531614699074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45963.531614699074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45963.531614699074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45963.531614699074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45963.531614699074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45963.531614699074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45963.531614699074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45963.531614699074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45963.531614699074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45963.531614699074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45963.531614699074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45963.531614699074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45963.531614699074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45963.531614699074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45963.531614699074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45963.531614699074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45963.531614699074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45963.531614699074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45963.531614699074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45963.531614699074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45963.531614699074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45963.531614699074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45963.531614699074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45963.531614699074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45963.531614699074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45963.531614699074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45963.531614699074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45963.531614699074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45963.531614699074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45963.531614699074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45963.531614699074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45963.531614699074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45963.531614699074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45963.531614699074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45963.531614699074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45963.531614699074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45963.531614699074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45963.531614699074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45963.531614699074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45963.531614699074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45963.531614699074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45963.531614699074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45963.531614699074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45963.531614699074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45963.531614699074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45963.531614699074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45963.531614699074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45963.531614699074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45963.531614699074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45963.531614699074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45963.531614699074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45963.531614699074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45963.531614699074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45963.531614699074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45963.531614699074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45963.531614699074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45963.531614699074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45963.531614699074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45963.531614699074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45963.531614699074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45963.531614699074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45963.531614699074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45963.531614699074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45963.531614699074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45963.531614699074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45963.531614699074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45963.531614699074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45963.531614699074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45963.531614699074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45963.531614699074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45963.531614699074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45963.531614699074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45963.531614699074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45963.531614699074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45963.531614699074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45963.531614699074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45963.531614699074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45963.531614699074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45963.531614699074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45963.531614699074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45963.531614699074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45963.531614699074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45963.531614699074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45963.531614699074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45963.531614699074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45963.531614699074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45963.531614699074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45963.531614699074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45963.531614699074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45963.531614699074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45963.531614699074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45963.531614699074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45963.531614699074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45963.531614699074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45963.531614699074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45963.531614699074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45963.531614699074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45963.531614699074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45963.531614699074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45963.531614699074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45963.531614699074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45963.531614699074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45963.531614699074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45963.531614699074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45963.531614699074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45963.531614699074</v>
      </c>
      <c r="H380" s="158"/>
      <c r="I380" s="157" t="str">
        <f>IFERROR(VLOOKUP(D380,DB!A:F,6,0),"")</f>
        <v/>
      </c>
      <c r="J380" s="157" t="str">
        <f>IFERROR(VLOOKUP(D380,DB!A:G,7,0),"")</f>
        <v/>
      </c>
      <c r="K380" s="157"/>
      <c r="L380" s="157" t="str">
        <f>IFERROR(VLOOKUP(D380,DB!A:I,9,0),"")</f>
        <v/>
      </c>
    </row>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90" ht="15"/>
    <row r="491" ht="15"/>
    <row r="493" ht="15"/>
    <row r="494" ht="15"/>
    <row r="495" ht="15"/>
    <row r="496" ht="15"/>
    <row r="498" ht="15"/>
    <row r="499" ht="15"/>
    <row r="506" ht="15"/>
    <row r="507" ht="15"/>
    <row r="508" ht="15"/>
    <row r="509" ht="15"/>
    <row r="510" ht="15"/>
    <row r="511" ht="15"/>
    <row r="514" ht="15"/>
    <row r="515" ht="15"/>
    <row r="516" ht="15"/>
    <row r="517" ht="15"/>
    <row r="518" ht="15"/>
    <row r="519" ht="15"/>
    <row r="520" ht="15"/>
    <row r="521"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1" ht="15"/>
    <row r="582" ht="15"/>
    <row r="619" ht="15"/>
    <row r="620" ht="15"/>
    <row r="621" ht="15"/>
    <row r="622" ht="15"/>
    <row r="623" ht="15"/>
    <row r="624" ht="15"/>
    <row r="625" ht="15"/>
    <row r="626" ht="15"/>
    <row r="627" ht="15"/>
    <row r="628"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918" ht="15"/>
    <row r="919" ht="15"/>
    <row r="920" ht="15"/>
    <row r="921" ht="15"/>
    <row r="922" ht="15"/>
    <row r="923"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93" ht="15"/>
    <row r="994" ht="15"/>
    <row r="996" ht="15"/>
    <row r="997" ht="15"/>
    <row r="998" ht="15"/>
    <row r="999" ht="15"/>
    <row r="1000" ht="15"/>
    <row r="1001" ht="15"/>
    <row r="1002" ht="15"/>
    <row r="1004"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4" ht="15"/>
    <row r="1125" ht="15"/>
    <row r="1126" ht="15"/>
    <row r="1127" ht="15"/>
    <row r="1128" ht="15"/>
    <row r="1129" ht="15"/>
    <row r="1130" ht="15"/>
    <row r="1131" ht="15"/>
    <row r="1132" ht="15"/>
    <row r="1133" ht="15"/>
    <row r="1141" ht="15"/>
    <row r="1142" ht="15"/>
    <row r="1145" ht="15"/>
    <row r="1146" ht="15"/>
    <row r="1147" ht="15"/>
    <row r="1148" ht="15"/>
    <row r="1149" ht="15"/>
    <row r="1150" ht="15"/>
    <row r="1151" ht="15"/>
    <row r="1152" ht="15"/>
    <row r="1155" ht="15"/>
    <row r="1156" ht="15"/>
    <row r="1157" ht="15"/>
    <row r="1158" ht="15"/>
    <row r="1159" ht="15"/>
    <row r="1160" ht="15"/>
    <row r="1161" ht="15"/>
    <row r="1162" ht="15"/>
    <row r="1163" ht="15"/>
    <row r="1164" ht="15"/>
    <row r="1165" ht="15"/>
    <row r="1166" ht="15"/>
    <row r="1168" ht="15"/>
    <row r="1169" ht="15"/>
    <row r="1170" ht="15"/>
    <row r="1173" ht="15"/>
    <row r="1175" ht="15"/>
    <row r="1177" ht="15"/>
    <row r="1180" ht="15"/>
    <row r="1181" ht="15"/>
    <row r="1182" ht="15"/>
    <row r="1184" ht="15"/>
    <row r="1186" ht="15"/>
    <row r="1187" ht="15"/>
    <row r="1188" ht="15"/>
    <row r="1189" ht="15"/>
    <row r="1190" ht="15"/>
    <row r="1192" ht="15"/>
    <row r="1193" ht="15"/>
    <row r="1194" ht="15"/>
    <row r="1195" ht="15"/>
    <row r="1197" ht="15"/>
    <row r="1199" ht="15"/>
    <row r="1200" ht="15"/>
    <row r="1202" ht="15"/>
    <row r="1203" ht="15"/>
    <row r="1204" ht="15"/>
    <row r="1205" ht="15"/>
    <row r="1207" ht="15"/>
    <row r="1209" ht="15"/>
    <row r="1210" ht="15"/>
    <row r="1211" ht="15"/>
    <row r="1212" ht="15"/>
    <row r="1214" ht="15"/>
    <row r="1215" ht="15"/>
    <row r="1216" ht="15"/>
    <row r="1217" ht="15"/>
    <row r="1218" ht="15"/>
    <row r="1219" ht="15"/>
    <row r="1220" ht="15"/>
    <row r="1223" ht="15"/>
    <row r="1225" ht="15"/>
    <row r="1226" ht="15"/>
    <row r="1227" ht="15"/>
    <row r="1228" ht="15"/>
    <row r="1229" ht="15"/>
    <row r="1230" ht="15"/>
    <row r="1231" ht="15"/>
    <row r="1232" ht="15"/>
    <row r="1235" ht="15"/>
    <row r="1236" ht="15"/>
    <row r="1238" ht="15"/>
    <row r="1240" ht="15"/>
    <row r="1241" ht="15"/>
    <row r="1242" ht="15"/>
    <row r="1243" ht="15"/>
    <row r="1244" ht="15"/>
    <row r="1248" ht="15"/>
    <row r="1249" ht="15"/>
    <row r="1251" ht="15"/>
    <row r="1252" ht="15"/>
    <row r="1255" ht="15"/>
    <row r="1256" ht="15"/>
    <row r="1260" ht="15"/>
    <row r="1267" ht="15"/>
    <row r="1269" ht="15"/>
    <row r="1270" ht="15"/>
    <row r="1271" ht="15"/>
  </sheetData>
  <dataValidations count="2">
    <dataValidation allowBlank="1" showInputMessage="1" showErrorMessage="1" sqref="E1" xr:uid="{920C6338-E771-4DAE-8C89-92A9093EA4DE}"/>
    <dataValidation type="list" allowBlank="1" showInputMessage="1" showErrorMessage="1" sqref="E2:E3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45963.531614699074</v>
      </c>
      <c r="H2" s="106"/>
      <c r="I2" s="102" t="str">
        <f>IFERROR(VLOOKUP(D2,DB!A:F,6,0),"")</f>
        <v/>
      </c>
      <c r="J2" s="170" t="str">
        <f>IFERROR(VLOOKUP(D2,DB!A:G,7,0),"")</f>
        <v/>
      </c>
      <c r="K2" s="107"/>
      <c r="L2" s="108" t="str">
        <f>IFERROR(VLOOKUP(D2,DB!A:I,9,0),"")</f>
        <v/>
      </c>
    </row>
    <row r="3" spans="1:16383" ht="31.5" customHeight="1">
      <c r="A3" s="103"/>
      <c r="B3" s="102" t="str">
        <f>IFERROR(VLOOKUP(D3,DB!A:K,11,0),"")</f>
        <v/>
      </c>
      <c r="C3" s="104"/>
      <c r="D3" s="102"/>
      <c r="E3" s="102"/>
      <c r="F3" s="106"/>
      <c r="G3" s="76">
        <f ca="1">IFERROR(NOW()-F3,"-")</f>
        <v>45963.531614699074</v>
      </c>
      <c r="H3" s="106"/>
      <c r="I3" s="102" t="str">
        <f>IFERROR(VLOOKUP(D3,DB!A:F,6,0),"")</f>
        <v/>
      </c>
      <c r="J3" s="170" t="str">
        <f>IFERROR(VLOOKUP(D3,DB!A:G,7,0),"")</f>
        <v/>
      </c>
      <c r="K3" s="107"/>
      <c r="L3" s="108" t="str">
        <f>IFERROR(VLOOKUP(D3,DB!A:I,9,0),"")</f>
        <v/>
      </c>
    </row>
    <row r="4" spans="1:16383" ht="31.5" customHeight="1">
      <c r="A4" s="103"/>
      <c r="B4" s="102" t="str">
        <f>IFERROR(VLOOKUP(D4,DB!A:K,11,0),"")</f>
        <v/>
      </c>
      <c r="C4" s="104"/>
      <c r="D4" s="102"/>
      <c r="E4" s="102"/>
      <c r="F4" s="106"/>
      <c r="G4" s="76">
        <f ca="1">IFERROR(NOW()-F4,"-")</f>
        <v>45963.531614699074</v>
      </c>
      <c r="H4" s="106"/>
      <c r="I4" s="102" t="str">
        <f>IFERROR(VLOOKUP(D4,DB!A:F,6,0),"")</f>
        <v/>
      </c>
      <c r="J4" s="170" t="str">
        <f>IFERROR(VLOOKUP(D4,DB!A:G,7,0),"")</f>
        <v/>
      </c>
      <c r="K4" s="107"/>
      <c r="L4" s="108" t="str">
        <f>IFERROR(VLOOKUP(D4,DB!A:I,9,0),"")</f>
        <v/>
      </c>
    </row>
    <row r="5" spans="1:16383" ht="31.5" customHeight="1">
      <c r="A5" s="103"/>
      <c r="B5" s="102" t="str">
        <f>IFERROR(VLOOKUP(D5,DB!A:K,11,0),"")</f>
        <v/>
      </c>
      <c r="C5" s="104"/>
      <c r="D5" s="102"/>
      <c r="E5" s="102"/>
      <c r="F5" s="106"/>
      <c r="G5" s="76">
        <f ca="1">IFERROR(NOW()-F5,"-")</f>
        <v>45963.531614699074</v>
      </c>
      <c r="H5" s="106"/>
      <c r="I5" s="102" t="str">
        <f>IFERROR(VLOOKUP(D5,DB!A:F,6,0),"")</f>
        <v/>
      </c>
      <c r="J5" s="170" t="str">
        <f>IFERROR(VLOOKUP(D5,DB!A:G,7,0),"")</f>
        <v/>
      </c>
      <c r="K5" s="107"/>
      <c r="L5" s="108" t="str">
        <f>IFERROR(VLOOKUP(D5,DB!A:I,9,0),"")</f>
        <v/>
      </c>
    </row>
    <row r="6" spans="1:16383" ht="31.5" customHeight="1">
      <c r="A6" s="103"/>
      <c r="B6" s="102" t="str">
        <f>IFERROR(VLOOKUP(D6,DB!A:K,11,0),"")</f>
        <v/>
      </c>
      <c r="C6" s="104"/>
      <c r="D6" s="102"/>
      <c r="E6" s="102"/>
      <c r="F6" s="106"/>
      <c r="G6" s="76">
        <f ca="1">IFERROR(NOW()-F6,"-")</f>
        <v>45963.531614699074</v>
      </c>
      <c r="H6" s="106"/>
      <c r="I6" s="102" t="str">
        <f>IFERROR(VLOOKUP(D6,DB!A:F,6,0),"")</f>
        <v/>
      </c>
      <c r="J6" s="170" t="str">
        <f>IFERROR(VLOOKUP(D6,DB!A:G,7,0),"")</f>
        <v/>
      </c>
      <c r="K6" s="107"/>
      <c r="L6" s="108" t="str">
        <f>IFERROR(VLOOKUP(D6,DB!A:I,9,0),"")</f>
        <v/>
      </c>
    </row>
    <row r="7" spans="1:16383" ht="31.5" customHeight="1">
      <c r="A7" s="103"/>
      <c r="B7" s="102" t="str">
        <f>IFERROR(VLOOKUP(D7,DB!A:K,11,0),"")</f>
        <v/>
      </c>
      <c r="C7" s="104"/>
      <c r="D7" s="102"/>
      <c r="E7" s="102"/>
      <c r="F7" s="106"/>
      <c r="G7" s="76">
        <f ca="1">IFERROR(NOW()-F7,"-")</f>
        <v>45963.531614699074</v>
      </c>
      <c r="H7" s="106"/>
      <c r="I7" s="102" t="str">
        <f>IFERROR(VLOOKUP(D7,DB!A:F,6,0),"")</f>
        <v/>
      </c>
      <c r="J7" s="170" t="str">
        <f>IFERROR(VLOOKUP(D7,DB!A:G,7,0),"")</f>
        <v/>
      </c>
      <c r="K7" s="107"/>
      <c r="L7" s="108" t="str">
        <f>IFERROR(VLOOKUP(D7,DB!A:I,9,0),"")</f>
        <v/>
      </c>
    </row>
    <row r="8" spans="1:16383" ht="31.5" customHeight="1">
      <c r="A8" s="103"/>
      <c r="B8" s="102" t="str">
        <f>IFERROR(VLOOKUP(D8,DB!A:K,11,0),"")</f>
        <v/>
      </c>
      <c r="C8" s="104"/>
      <c r="D8" s="102"/>
      <c r="E8" s="102"/>
      <c r="F8" s="106"/>
      <c r="G8" s="76">
        <f ca="1">IFERROR(NOW()-F8,"-")</f>
        <v>45963.531614699074</v>
      </c>
      <c r="H8" s="106"/>
      <c r="I8" s="102" t="str">
        <f>IFERROR(VLOOKUP(D8,DB!A:F,6,0),"")</f>
        <v/>
      </c>
      <c r="J8" s="170" t="str">
        <f>IFERROR(VLOOKUP(D8,DB!A:G,7,0),"")</f>
        <v/>
      </c>
      <c r="K8" s="107"/>
      <c r="L8" s="108" t="str">
        <f>IFERROR(VLOOKUP(D8,DB!A:I,9,0),"")</f>
        <v/>
      </c>
    </row>
    <row r="9" spans="1:16383" ht="31.5" customHeight="1">
      <c r="A9" s="169"/>
      <c r="B9" s="170" t="str">
        <f>IFERROR(VLOOKUP(D9,DB!A:K,11,0),"")</f>
        <v/>
      </c>
      <c r="C9" s="171"/>
      <c r="D9" s="170"/>
      <c r="E9" s="102"/>
      <c r="F9" s="172"/>
      <c r="G9" s="115">
        <f t="shared" ref="G9:G34" ca="1" si="0">IFERROR(NOW()-F9,"-")</f>
        <v>45963.531614699074</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t="shared" ca="1" si="0"/>
        <v>45963.531614699074</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t="shared" ca="1" si="0"/>
        <v>45963.531614699074</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t="shared" ca="1" si="0"/>
        <v>45963.531614699074</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t="shared" ca="1" si="0"/>
        <v>45963.531614699074</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t="shared" ca="1" si="0"/>
        <v>45963.531614699074</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t="shared" ca="1" si="0"/>
        <v>45963.531614699074</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t="shared" ca="1" si="0"/>
        <v>45963.531614699074</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t="shared" ca="1" si="0"/>
        <v>45963.531614699074</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t="shared" ca="1" si="0"/>
        <v>45963.531614699074</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t="shared" ca="1" si="0"/>
        <v>45963.531614699074</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t="shared" ca="1" si="0"/>
        <v>45963.531614699074</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t="shared" ca="1" si="0"/>
        <v>45963.531614699074</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t="shared" ca="1" si="0"/>
        <v>45963.531614699074</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t="shared" ca="1" si="0"/>
        <v>45963.531614699074</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t="shared" ca="1" si="0"/>
        <v>45963.531614699074</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t="shared" ca="1" si="0"/>
        <v>45963.531614699074</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t="shared" ca="1" si="0"/>
        <v>45963.531614699074</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t="shared" ca="1" si="0"/>
        <v>45963.531614699074</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t="shared" ca="1" si="0"/>
        <v>45963.531614699074</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t="shared" ca="1" si="0"/>
        <v>45963.531614699074</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t="shared" ca="1" si="0"/>
        <v>45963.531614699074</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t="shared" ca="1" si="0"/>
        <v>45963.531614699074</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t="shared" ca="1" si="0"/>
        <v>45963.531614699074</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t="shared" ca="1" si="0"/>
        <v>45963.531614699074</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t="shared" ca="1" si="0"/>
        <v>45963.531614699074</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45963.531614699074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45963.531614699074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45963.531614699074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45963.531614699074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45963.531614699074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45963.531614699074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45963.531614699074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45963.531614699074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45963.531614699074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45963.531614699074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45963.531614699074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45963.531614699074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45963.531614699074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45963.531614699074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45963.531614699074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45963.531614699074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45963.531614699074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45963.531614699074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45963.531614699074</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45963.531614699074</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2025-11-02T09:47:32Z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