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61" documentId="120_S{2AC9BD13-BADA-5192-A53E-5A8FF88502F6}" xr6:coauthVersionLast="47" xr6:coauthVersionMax="47" xr10:uidLastSave="{06BBA5ED-F3C8-4414-AB8E-5D762E14C3A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<sst xmlns="http://schemas.openxmlformats.org/spreadsheetml/2006/main" count="181558" uniqueCount="39156">
  <si>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</si>
  <si>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</si>
  <si>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</si>
  <si>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</si>
  <si>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</si>
  <si>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</si>
  <si>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</si>
  <si>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</si>
  <si>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</si>
  <si>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</si>
  <si>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</si>
  <si>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</si>
  <si>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</si>
  <si>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</si>
  <si>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</si>
  <si>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</si>
  <si>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</si>
  <si>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</si>
  <si>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</si>
  <si>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</si>
  <si>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</si>
  <si>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</si>
  <si>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</si>
  <si>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</si>
  <si>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</si>
  <si>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</si>
  <si>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</si>
  <si>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</si>
  <si>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</si>
  <si>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</si>
  <si>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</si>
  <si>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</si>
  <si>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</si>
  <si>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</si>
  <si>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</si>
  <si>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</si>
  <si>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</si>
  <si>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</si>
  <si>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</si>
  <si>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</si>
  <si>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</si>
  <si>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</si>
  <si>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</si>
  <si>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</si>
  <si>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</si>
  <si>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</si>
  <si>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</si>
  <si>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</si>
  <si>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</si>
  <si>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</si>
  <si>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</si>
  <si>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</si>
  <si>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</si>
  <si>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</si>
  <si>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</si>
  <si>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</si>
  <si>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</si>
  <si>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</si>
  <si>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</si>
  <si>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</si>
  <si>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</si>
  <si>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</si>
  <si>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</si>
  <si>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</si>
  <si>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</si>
  <si>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</si>
  <si>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</si>
  <si>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</si>
  <si>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</si>
  <si>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</si>
  <si>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</si>
  <si>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</si>
  <si>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</si>
  <si>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</si>
  <si>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</si>
  <si>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</si>
  <si>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</si>
  <si>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</si>
  <si>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</si>
  <si>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</si>
  <si>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</si>
  <si>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</si>
  <si>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</si>
  <si>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</si>
  <si>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</si>
  <si>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</si>
  <si>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</si>
  <si>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</si>
  <si>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</si>
  <si>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</si>
  <si>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</si>
  <si>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</si>
  <si>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</si>
  <si>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</si>
  <si>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</si>
  <si>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</si>
  <si>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</si>
  <si>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</si>
  <si>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</si>
  <si>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</si>
  <si>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</si>
  <si>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</si>
  <si>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</si>
  <si>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</si>
  <si>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</si>
  <si>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</si>
  <si>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</si>
  <si>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</si>
  <si>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</si>
  <si>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</si>
  <si>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</si>
  <si>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</si>
  <si>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</si>
  <si>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</si>
  <si>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</si>
  <si>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</si>
  <si>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</si>
  <si>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</si>
  <si>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</si>
  <si>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</si>
  <si>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</si>
  <si>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</si>
  <si>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</si>
  <si>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</si>
  <si>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</si>
  <si>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</si>
  <si>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</si>
  <si>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</si>
  <si>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</si>
  <si>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</si>
  <si>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</si>
  <si>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</si>
  <si>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</si>
  <si>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</si>
  <si>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</si>
  <si>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</si>
  <si>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</si>
  <si>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</si>
  <si>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</si>
  <si>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</si>
  <si>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</si>
  <si>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</si>
  <si>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</si>
  <si>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</si>
  <si>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</si>
  <si>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</si>
  <si>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</si>
  <si>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</si>
  <si>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</si>
  <si>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</si>
  <si>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</si>
  <si>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</si>
  <si>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</si>
  <si>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</si>
  <si>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</si>
  <si>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</si>
  <si>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</si>
  <si>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</si>
  <si>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</si>
  <si>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</si>
  <si>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</si>
  <si>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</si>
  <si>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</si>
  <si>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</si>
  <si>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</si>
  <si>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</si>
  <si>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</si>
  <si>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</si>
  <si>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</si>
  <si>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</si>
  <si>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</si>
  <si>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</si>
  <si>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</si>
  <si>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</si>
  <si>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</si>
  <si>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</si>
  <si>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</si>
  <si>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</si>
  <si>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</si>
  <si>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</si>
  <si>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</si>
  <si>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</si>
  <si>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</si>
  <si>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</si>
  <si>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</si>
  <si>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</si>
  <si>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</si>
  <si>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</si>
  <si>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</si>
  <si>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</si>
  <si>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</si>
  <si>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</si>
  <si>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</si>
  <si>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</si>
  <si>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</si>
  <si>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</si>
  <si>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</si>
  <si>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</si>
  <si>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</si>
  <si>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</si>
  <si>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</si>
  <si>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</si>
  <si>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</si>
  <si>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</si>
  <si>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</si>
  <si>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</si>
  <si>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</si>
  <si>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</si>
  <si>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</si>
  <si>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</si>
  <si>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</si>
  <si>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</si>
  <si>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</si>
  <si>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</si>
  <si>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</si>
  <si>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</si>
  <si>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</si>
  <si>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</si>
  <si>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</si>
  <si>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</si>
  <si>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</si>
  <si>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</si>
  <si>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</si>
  <si>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</si>
  <si>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</si>
  <si>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</si>
  <si>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</si>
  <si>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</si>
  <si>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</si>
  <si>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</si>
  <si>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</si>
  <si>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</si>
  <si>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</si>
  <si>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</si>
  <si>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</si>
  <si>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</si>
  <si>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</si>
  <si>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</si>
  <si>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</si>
  <si>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</si>
  <si>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</si>
  <si>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</si>
  <si>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</si>
  <si>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</si>
  <si>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</si>
  <si>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</si>
  <si>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</si>
  <si>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</si>
  <si>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</si>
  <si>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</si>
  <si>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</si>
  <si>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</si>
  <si>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</si>
  <si>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</si>
  <si>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</si>
  <si>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</si>
  <si>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</si>
  <si>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</si>
  <si>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</si>
  <si>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</si>
  <si>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</si>
  <si>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</si>
  <si>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</si>
  <si>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</si>
  <si>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</si>
  <si>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</si>
  <si>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</si>
  <si>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</si>
  <si>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</si>
  <si>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</si>
  <si>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</si>
  <si>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</si>
  <si>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</si>
  <si>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</si>
  <si>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</si>
  <si>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</si>
  <si>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</si>
  <si>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</si>
  <si>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</si>
  <si>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</si>
  <si>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</si>
  <si>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</si>
  <si>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</si>
  <si>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</si>
  <si>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</si>
  <si>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</si>
  <si>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</si>
  <si>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</si>
  <si>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</si>
  <si>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</si>
  <si>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</si>
  <si>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</si>
  <si>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</si>
  <si>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</si>
  <si>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</si>
  <si>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</si>
  <si>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</si>
  <si>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</si>
  <si>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</si>
  <si>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</si>
  <si>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</si>
  <si>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</si>
  <si>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</si>
  <si>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</si>
  <si>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</si>
  <si>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</si>
  <si>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</si>
  <si>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</si>
  <si>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</si>
  <si>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</si>
  <si>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</si>
  <si>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</si>
  <si>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</si>
  <si>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</si>
  <si>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</si>
  <si>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</si>
  <si>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</si>
  <si>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</si>
  <si>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</si>
  <si>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</si>
  <si>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</si>
  <si>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</si>
  <si>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</si>
  <si>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</si>
  <si>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</si>
  <si>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</si>
  <si>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</si>
  <si>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</si>
  <si>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</si>
  <si>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</si>
  <si>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</si>
  <si>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</si>
  <si>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</si>
  <si>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</si>
  <si>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</si>
  <si>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</si>
  <si>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</si>
  <si>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</si>
  <si>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</si>
  <si>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</si>
  <si>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</si>
  <si>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</si>
  <si>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</si>
  <si>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</si>
  <si>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</si>
  <si>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</si>
  <si>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</si>
  <si>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</si>
  <si>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</si>
  <si>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</si>
  <si>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</si>
  <si>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</si>
  <si>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</si>
  <si>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</si>
  <si>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</si>
  <si>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</si>
  <si>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</si>
  <si>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</si>
  <si>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</si>
  <si>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</si>
  <si>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</si>
  <si>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</si>
  <si>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</si>
  <si>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</si>
  <si>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</si>
  <si>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</si>
  <si>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</si>
  <si>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</si>
  <si>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</si>
  <si>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</si>
  <si>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</si>
  <si>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</si>
  <si>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</si>
  <si>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</si>
  <si>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</si>
  <si>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</si>
  <si>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</si>
  <si>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</si>
  <si>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</si>
  <si>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</si>
  <si>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</si>
  <si>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</si>
  <si>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</si>
  <si>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</si>
  <si>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</si>
  <si>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</si>
  <si>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</si>
  <si>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</si>
  <si>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</si>
  <si>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</si>
  <si>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</si>
  <si>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</si>
  <si>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</si>
  <si>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</si>
  <si>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</si>
  <si>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</si>
  <si>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</si>
  <si>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</si>
  <si>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</si>
  <si>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</si>
  <si>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</si>
  <si>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</si>
  <si>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</si>
  <si>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</si>
  <si>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</si>
  <si>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</si>
  <si>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</si>
  <si>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</si>
  <si>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</si>
  <si>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</si>
  <si>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</si>
  <si>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</si>
  <si>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</si>
  <si>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</si>
  <si>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</si>
  <si>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</si>
  <si>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</si>
  <si>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</si>
  <si>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</si>
  <si>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</si>
  <si>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</si>
  <si>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</si>
  <si>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</si>
  <si>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</si>
  <si>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</si>
  <si>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</si>
  <si>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</si>
  <si>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</si>
  <si>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</si>
  <si>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</si>
  <si>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</si>
  <si>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</si>
  <si>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</si>
  <si>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</si>
  <si>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</si>
  <si>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</si>
  <si>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</si>
  <si>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</si>
  <si>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</si>
  <si>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</si>
  <si>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</si>
  <si>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</si>
  <si>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</si>
  <si>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</si>
  <si>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</si>
  <si>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</si>
  <si>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</si>
  <si>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</si>
  <si>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</si>
  <si>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</si>
  <si>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</si>
  <si>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</si>
  <si>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</si>
  <si>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</si>
  <si>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</si>
  <si>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</si>
  <si>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</si>
  <si>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</si>
  <si>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</si>
  <si>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</si>
  <si>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</si>
  <si>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</si>
  <si>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</si>
  <si>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</si>
  <si>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</si>
  <si>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</si>
  <si>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</si>
  <si>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</si>
  <si>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</si>
  <si>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</si>
  <si>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</si>
  <si>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</si>
  <si>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</si>
  <si>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</si>
  <si>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</si>
  <si>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</si>
  <si>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</si>
  <si>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</si>
  <si>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</si>
  <si>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</si>
  <si>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</si>
  <si>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</si>
  <si>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</si>
  <si>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</si>
  <si>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</si>
  <si>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</si>
  <si>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</si>
  <si>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</si>
  <si>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</si>
  <si>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</si>
  <si>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</si>
  <si>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</si>
  <si>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</si>
  <si>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</si>
  <si>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</si>
  <si>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</si>
  <si>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</si>
  <si>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</si>
  <si>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</si>
  <si>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</si>
  <si>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</si>
  <si>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</si>
  <si>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</si>
  <si>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</si>
  <si>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</si>
  <si>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</si>
  <si>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</si>
  <si>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</si>
  <si>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</si>
  <si>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</si>
  <si>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</si>
  <si>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</si>
  <si>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</si>
  <si>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</si>
  <si>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</si>
  <si>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</si>
  <si>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</si>
  <si>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</si>
  <si>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</si>
  <si>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</si>
  <si>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</si>
  <si>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</si>
  <si>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</si>
  <si>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</si>
  <si>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</si>
  <si>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</si>
  <si>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</si>
  <si>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</si>
  <si>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</si>
  <si>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</si>
  <si>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</si>
  <si>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</si>
  <si>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</si>
  <si>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</si>
  <si>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</si>
  <si>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</si>
  <si>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</si>
  <si>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</si>
  <si>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</si>
  <si>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</si>
  <si>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</si>
  <si>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</si>
  <si>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</si>
  <si>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</si>
  <si>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</si>
  <si>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</si>
  <si>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</si>
  <si>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</si>
  <si>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</si>
  <si>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</si>
  <si>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</si>
  <si>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</si>
  <si>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</si>
  <si>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</si>
  <si>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</si>
  <si>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</si>
  <si>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</si>
  <si>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</si>
  <si>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</si>
  <si>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</si>
  <si>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</si>
  <si>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</si>
  <si>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</si>
  <si>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</si>
  <si>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</si>
  <si>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</si>
  <si>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</si>
  <si>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</si>
  <si>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</si>
  <si>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</si>
  <si>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</si>
  <si>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</si>
  <si>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</si>
  <si>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</si>
  <si>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</si>
  <si>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</si>
  <si>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</si>
  <si>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</si>
  <si>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</si>
  <si>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</si>
  <si>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</si>
  <si>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</si>
  <si>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</si>
  <si>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</si>
  <si>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</si>
  <si>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</si>
  <si>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</si>
  <si>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</si>
  <si>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</si>
  <si>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</si>
  <si>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</si>
  <si>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</si>
  <si>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</si>
  <si>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</si>
  <si>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</si>
  <si>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</si>
  <si>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</si>
  <si>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</si>
  <si>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</si>
  <si>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</si>
  <si>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</si>
  <si>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</si>
  <si>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</si>
  <si>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</si>
  <si>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</si>
  <si>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</si>
  <si>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</si>
  <si>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</si>
  <si>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</si>
  <si>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</si>
  <si>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</si>
  <si>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</si>
  <si>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</si>
  <si>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</si>
  <si>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</si>
  <si>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</si>
  <si>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</si>
  <si>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</si>
  <si>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</si>
  <si>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</si>
  <si>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</si>
  <si>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</si>
  <si>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</si>
  <si>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</si>
  <si>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</si>
  <si>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</si>
  <si>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</si>
  <si>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</si>
  <si>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</si>
  <si>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</si>
  <si>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</si>
  <si>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</si>
  <si>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</si>
  <si>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</si>
  <si>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</si>
  <si>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</si>
  <si>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</si>
  <si>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</si>
  <si>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</si>
  <si>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</si>
  <si>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</si>
  <si>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</si>
  <si>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</si>
  <si>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</si>
  <si>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</si>
  <si>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</si>
  <si>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</si>
  <si>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</si>
  <si>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</si>
  <si>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</si>
  <si>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</si>
  <si>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</si>
  <si>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</si>
  <si>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</si>
  <si>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</si>
  <si>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</si>
  <si>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</si>
  <si>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</si>
  <si>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</si>
  <si>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</si>
  <si>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</si>
  <si>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</si>
  <si>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</si>
  <si>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</si>
  <si>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</si>
  <si>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</si>
  <si>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</si>
  <si>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</si>
  <si>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</si>
  <si>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</si>
  <si>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</si>
  <si>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</si>
  <si>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</si>
  <si>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</si>
  <si>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</si>
  <si>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</si>
  <si>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</si>
  <si>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</si>
  <si>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</si>
  <si>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</si>
  <si>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</si>
  <si>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</si>
  <si>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</si>
  <si>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</si>
  <si>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</si>
  <si>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</si>
  <si>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</si>
  <si>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</si>
  <si>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</si>
  <si>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</si>
  <si>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</si>
  <si>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</si>
  <si>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</si>
  <si>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</si>
  <si>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</si>
  <si>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</si>
  <si>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</si>
  <si>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</si>
  <si>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</si>
  <si>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</si>
  <si>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</si>
  <si>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</si>
  <si>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</si>
  <si>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</si>
  <si>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</si>
  <si>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</si>
  <si>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</si>
  <si>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</si>
  <si>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</si>
  <si>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</si>
  <si>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</si>
  <si>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</si>
  <si>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</si>
  <si>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</si>
  <si>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</si>
  <si>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</si>
  <si>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</si>
  <si>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</si>
  <si>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</si>
  <si>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</si>
  <si>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</si>
  <si>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</si>
  <si>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</si>
  <si>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</si>
  <si>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</si>
  <si>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</si>
  <si>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</si>
  <si>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</si>
  <si>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</si>
  <si>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</si>
  <si>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</si>
  <si>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</si>
  <si>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</si>
  <si>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</si>
  <si>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</si>
  <si>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</si>
  <si>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</si>
  <si>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</si>
  <si>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</si>
  <si>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</si>
  <si>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</si>
  <si>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</si>
  <si>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</si>
  <si>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</si>
  <si>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</si>
  <si>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</si>
  <si>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</si>
  <si>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</si>
  <si>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</si>
  <si>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</si>
  <si>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</si>
  <si>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</si>
  <si>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</si>
  <si>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</si>
  <si>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</si>
  <si>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</si>
  <si>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</si>
  <si>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</si>
  <si>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</si>
  <si>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</si>
  <si>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</si>
  <si>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</si>
  <si>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</si>
  <si>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</si>
  <si>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</si>
  <si>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</si>
  <si>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</si>
  <si>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</si>
  <si>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</si>
  <si>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</si>
  <si>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</si>
  <si>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</si>
  <si>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</si>
  <si>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</si>
  <si>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</si>
  <si>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</si>
  <si>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</si>
  <si>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</si>
  <si>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</si>
  <si>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</si>
  <si>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</si>
  <si>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</si>
  <si>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</si>
  <si>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</si>
  <si>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</si>
  <si>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</si>
  <si>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</si>
  <si>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</si>
  <si>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</si>
  <si>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</si>
  <si>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</si>
  <si>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</si>
  <si>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</si>
  <si>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</si>
  <si>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</si>
  <si>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</si>
  <si>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</si>
  <si>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</si>
  <si>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</si>
  <si>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</si>
  <si>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</si>
  <si>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</si>
  <si>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</si>
  <si>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</si>
  <si>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</si>
  <si>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</si>
  <si>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</si>
  <si>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</si>
  <si>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</si>
  <si>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</si>
  <si>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</si>
  <si>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</si>
  <si>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</si>
  <si>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</si>
  <si>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</si>
  <si>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</si>
  <si>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</si>
  <si>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</si>
  <si>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</si>
  <si>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</si>
  <si>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</si>
  <si>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</si>
  <si>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</si>
  <si>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</si>
  <si>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</si>
  <si>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</si>
  <si>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</si>
  <si>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</si>
  <si>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</si>
  <si>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</si>
  <si>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</si>
  <si>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</si>
  <si>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</si>
  <si>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</si>
  <si>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</si>
  <si>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</si>
  <si>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</si>
  <si>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</si>
  <si>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</si>
  <si>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</si>
  <si>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</si>
  <si>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</si>
  <si>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</si>
  <si>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</si>
  <si>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</si>
  <si>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</si>
  <si>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</si>
  <si>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</si>
  <si>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</si>
  <si>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</si>
  <si>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</si>
  <si>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</si>
  <si>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</si>
  <si>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</si>
  <si>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</si>
  <si>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</si>
  <si>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</si>
  <si>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</si>
  <si>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</si>
  <si>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</si>
  <si>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</si>
  <si>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</si>
  <si>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</si>
  <si>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</si>
  <si>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</si>
  <si>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</si>
  <si>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</si>
  <si>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</si>
  <si>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</si>
  <si>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</si>
  <si>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</si>
  <si>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</si>
  <si>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</si>
  <si>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</si>
  <si>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</si>
  <si>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</si>
  <si>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</si>
  <si>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</si>
  <si>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</si>
  <si>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</si>
  <si>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</si>
  <si>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</si>
  <si>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</si>
  <si>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</si>
  <si>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</si>
  <si>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</si>
  <si>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</si>
  <si>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</si>
  <si>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</si>
  <si>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</si>
  <si>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</si>
  <si>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</si>
  <si>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</si>
  <si>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</si>
  <si>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</si>
  <si>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</si>
  <si>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</si>
  <si>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</si>
  <si>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</si>
  <si>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</si>
  <si>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</si>
  <si>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</si>
  <si>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</si>
  <si>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</si>
  <si>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</si>
  <si>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</si>
  <si>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</si>
  <si>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</si>
  <si>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</si>
  <si>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</si>
  <si>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</si>
  <si>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</si>
  <si>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</si>
  <si>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</si>
  <si>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</si>
  <si>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</si>
  <si>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</si>
  <si>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</si>
  <si>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</si>
  <si>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</si>
  <si>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</si>
  <si>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</si>
  <si>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</si>
  <si>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</si>
  <si>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</si>
  <si>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</si>
  <si>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</si>
  <si>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</si>
  <si>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</si>
  <si>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</si>
  <si>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</si>
  <si>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</si>
  <si>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</si>
  <si>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</si>
  <si>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</si>
  <si>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</si>
  <si>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</si>
  <si>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</si>
  <si>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</si>
  <si>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</si>
  <si>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</si>
  <si>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</si>
  <si>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</si>
  <si>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</si>
  <si>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</si>
  <si>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</si>
  <si>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</si>
  <si>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</si>
  <si>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</si>
  <si>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</si>
  <si>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</si>
  <si>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</si>
  <si>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</si>
  <si>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</si>
  <si>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</si>
  <si>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</si>
  <si>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</si>
  <si>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</si>
  <si>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</si>
  <si>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</si>
  <si>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</si>
  <si>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</si>
  <si>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</si>
  <si>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</si>
  <si>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</si>
  <si>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</si>
  <si>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</si>
  <si>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</si>
  <si>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</si>
  <si>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</si>
  <si>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</si>
  <si>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</si>
  <si>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</si>
  <si>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</si>
  <si>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</si>
  <si>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</si>
  <si>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</si>
  <si>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</si>
  <si>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</si>
  <si>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</si>
  <si>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</si>
  <si>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</si>
  <si>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</si>
  <si>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</si>
  <si>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</si>
  <si>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</si>
  <si>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</si>
  <si>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</si>
  <si>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</si>
  <si>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</si>
  <si>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</si>
  <si>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</si>
  <si>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</si>
  <si>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</si>
  <si>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</si>
  <si>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</si>
  <si>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</si>
  <si>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</si>
  <si>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</si>
  <si>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</si>
  <si>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</si>
  <si>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</si>
  <si>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</si>
  <si>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</si>
  <si>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</si>
  <si>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</si>
  <si>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</si>
  <si>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</si>
  <si>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</si>
  <si>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</si>
  <si>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</si>
  <si>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</si>
  <si>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</si>
  <si>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</si>
  <si>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</si>
  <si>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</si>
  <si>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</si>
  <si>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</si>
  <si>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</si>
  <si>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</si>
  <si>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</si>
  <si>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</si>
  <si>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</si>
  <si>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</si>
  <si>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</si>
  <si>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</si>
  <si>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</si>
  <si>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</si>
  <si>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</si>
  <si>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</si>
  <si>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</si>
  <si>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</si>
  <si>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</si>
  <si>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</si>
  <si>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</si>
  <si>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</si>
  <si>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</si>
  <si>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</si>
  <si>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</si>
  <si>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</si>
  <si>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</si>
  <si>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</si>
  <si>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</si>
  <si>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</si>
  <si>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</si>
  <si>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</si>
  <si>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</si>
  <si>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</si>
  <si>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</si>
  <si>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</si>
  <si>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</si>
  <si>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</si>
  <si>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</si>
  <si>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</si>
  <si>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</si>
  <si>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</si>
  <si>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</si>
  <si>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</si>
  <si>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</si>
  <si>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</si>
  <si>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</si>
  <si>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</si>
  <si>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</si>
  <si>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</si>
  <si>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</si>
  <si>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</si>
  <si>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</si>
  <si>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</si>
  <si>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</si>
  <si>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</si>
  <si>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</si>
  <si>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</si>
  <si>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</si>
  <si>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</si>
  <si>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</si>
  <si>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</si>
  <si>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</si>
  <si>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</si>
  <si>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</si>
  <si>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</si>
  <si>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</si>
  <si>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</si>
  <si>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</si>
  <si>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</si>
  <si>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</si>
  <si>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</si>
  <si>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</si>
  <si>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</si>
  <si>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</si>
  <si>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</si>
  <si>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</si>
  <si>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</si>
  <si>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</si>
  <si>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</si>
  <si>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</si>
  <si>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</si>
  <si>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</si>
  <si>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</si>
  <si>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</si>
  <si>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</si>
  <si>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</si>
  <si>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</si>
  <si>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</si>
  <si>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</si>
  <si>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</si>
  <si>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</si>
  <si>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</si>
  <si>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</si>
  <si>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</si>
  <si>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</si>
  <si>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</si>
  <si>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</si>
  <si>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</si>
  <si>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</si>
  <si>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</si>
  <si>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</si>
  <si>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</si>
  <si>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</si>
  <si>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</si>
  <si>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</si>
  <si>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</si>
  <si>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</si>
  <si>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</si>
  <si>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</si>
  <si>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</si>
  <si>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</si>
  <si>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</si>
  <si>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</si>
  <si>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</si>
  <si>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</si>
  <si>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</si>
  <si>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</si>
  <si>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</si>
  <si>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</si>
  <si>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</si>
  <si>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</si>
  <si>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</si>
  <si>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</si>
  <si>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</si>
  <si>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</si>
  <si>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</si>
  <si>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</si>
  <si>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</si>
  <si>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</si>
  <si>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</si>
  <si>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</si>
  <si>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</si>
  <si>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</si>
  <si>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</si>
  <si>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</si>
  <si>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</si>
  <si>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</si>
  <si>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</si>
  <si>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</si>
  <si>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</si>
  <si>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</si>
  <si>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</si>
  <si>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</si>
  <si>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</si>
  <si>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</si>
  <si>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</si>
  <si>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</si>
  <si>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</si>
  <si>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</si>
  <si>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</si>
  <si>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</si>
  <si>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</si>
  <si>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</si>
  <si>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</si>
  <si>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</si>
  <si>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</si>
  <si>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</si>
  <si>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</si>
  <si>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</si>
  <si>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</si>
  <si>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</si>
  <si>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</si>
  <si>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</si>
  <si>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</si>
  <si>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</si>
  <si>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</si>
  <si>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</si>
  <si>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</si>
  <si>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</si>
  <si>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</si>
  <si>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</si>
  <si>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</si>
  <si>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</si>
  <si>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</si>
  <si>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</si>
  <si>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</si>
  <si>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</si>
  <si>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</si>
  <si>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</si>
  <si>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</si>
  <si>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</si>
  <si>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</si>
  <si>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</si>
  <si>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</si>
  <si>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</si>
  <si>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</si>
  <si>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</si>
  <si>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</si>
  <si>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</si>
  <si>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</si>
  <si>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</si>
  <si>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</si>
  <si>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</si>
  <si>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</si>
  <si>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</si>
  <si>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</si>
  <si>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</si>
  <si>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</si>
  <si>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</si>
  <si>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</si>
  <si>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</si>
  <si>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</si>
  <si>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</si>
  <si>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</si>
  <si>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</si>
  <si>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</si>
  <si>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</si>
  <si>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</si>
  <si>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</si>
  <si>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</si>
  <si>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</si>
  <si>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</si>
  <si>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</si>
  <si>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</si>
  <si>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</si>
  <si>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</si>
  <si>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</si>
  <si>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</si>
  <si>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</si>
  <si>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</si>
  <si>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</si>
  <si>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</si>
  <si>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</si>
  <si>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</si>
  <si>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</si>
  <si>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</si>
  <si>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</si>
  <si>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</si>
  <si>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</si>
  <si>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</si>
  <si>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</si>
  <si>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</si>
  <si>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</si>
  <si>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</si>
  <si>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</si>
  <si>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</si>
  <si>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</si>
  <si>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</si>
  <si>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</si>
  <si>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</si>
  <si>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</si>
  <si>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</si>
  <si>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</si>
  <si>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</si>
  <si>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</si>
  <si>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</si>
  <si>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</si>
  <si>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</si>
  <si>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</si>
  <si>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</si>
  <si>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</si>
  <si>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</si>
  <si>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</si>
  <si>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</si>
  <si>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</si>
  <si>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</si>
  <si>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</si>
  <si>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</si>
  <si>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</si>
  <si>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</si>
  <si>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</si>
  <si>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</si>
  <si>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</si>
  <si>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</si>
  <si>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</si>
  <si>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</si>
  <si>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</si>
  <si>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</si>
  <si>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</si>
  <si>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</si>
  <si>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</si>
  <si>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</si>
  <si>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</si>
  <si>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</si>
  <si>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</si>
  <si>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</si>
  <si>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</si>
  <si>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</si>
  <si>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</si>
  <si>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</si>
  <si>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</si>
  <si>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</si>
  <si>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</si>
  <si>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</si>
  <si>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</si>
  <si>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</si>
  <si>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</si>
  <si>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</si>
  <si>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</si>
  <si>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</si>
  <si>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</si>
  <si>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</si>
  <si>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</si>
  <si>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</si>
  <si>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</si>
  <si>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</si>
  <si>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</si>
  <si>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</si>
  <si>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</si>
  <si>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</si>
  <si>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</si>
  <si>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</si>
  <si>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</si>
  <si>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</si>
  <si>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</si>
  <si>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</si>
  <si>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</si>
  <si>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</si>
  <si>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</si>
  <si>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</si>
  <si>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</si>
  <si>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</si>
  <si>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</si>
  <si>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</si>
  <si>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</si>
  <si>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</si>
  <si>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</si>
  <si>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</si>
  <si>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</si>
  <si>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</si>
  <si>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</si>
  <si>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</si>
  <si>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</si>
  <si>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</si>
  <si>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</si>
  <si>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</si>
  <si>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</si>
  <si>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</si>
  <si>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</si>
  <si>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</si>
  <si>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</si>
  <si>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</si>
  <si>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</si>
  <si>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</si>
  <si>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</si>
  <si>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</si>
  <si>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</si>
  <si>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</si>
  <si>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</si>
  <si>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</si>
  <si>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</si>
  <si>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</si>
  <si>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</si>
  <si>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</si>
  <si>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</si>
  <si>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</si>
  <si>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</si>
  <si>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</si>
  <si>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</si>
  <si>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</si>
  <si>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</si>
  <si>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</si>
  <si>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</si>
  <si>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</si>
  <si>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</si>
  <si>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</si>
  <si>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</si>
  <si>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</si>
  <si>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</si>
  <si>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</si>
  <si>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</si>
  <si>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</si>
  <si>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</si>
  <si>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</si>
  <si>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</si>
  <si>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</si>
  <si>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</si>
  <si>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</si>
  <si>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</si>
  <si>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</si>
  <si>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</si>
  <si>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</si>
  <si>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</si>
  <si>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</si>
  <si>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</si>
  <si>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</si>
  <si>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</si>
  <si>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</si>
  <si>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</si>
  <si>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</si>
  <si>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</si>
  <si>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</si>
  <si>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</si>
  <si>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</si>
  <si>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</si>
  <si>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</si>
  <si>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</si>
  <si>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</si>
  <si>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</si>
  <si>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</si>
  <si>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</si>
  <si>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</si>
  <si>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</si>
  <si>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</si>
  <si>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</si>
  <si>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</si>
  <si>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</si>
  <si>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</si>
  <si>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</si>
  <si>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</si>
  <si>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</si>
  <si>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</si>
  <si>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</si>
  <si>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</si>
  <si>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</si>
  <si>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</si>
  <si>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</si>
  <si>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</si>
  <si>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</si>
  <si>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</si>
  <si>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</si>
  <si>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</si>
  <si>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</si>
  <si>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</si>
  <si>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</si>
  <si>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</si>
  <si>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</si>
  <si>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</si>
  <si>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</si>
  <si>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</si>
  <si>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</si>
  <si>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</si>
  <si>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</si>
  <si>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</si>
  <si>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</si>
  <si>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</si>
  <si>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</si>
  <si>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</si>
  <si>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</si>
  <si>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</si>
  <si>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</si>
  <si>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</si>
  <si>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</si>
  <si>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</si>
  <si>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</si>
  <si>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</si>
  <si>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</si>
  <si>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</si>
  <si>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</si>
  <si>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</si>
  <si>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</si>
  <si>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</si>
  <si>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</si>
  <si>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</si>
  <si>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</si>
  <si>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</si>
  <si>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</si>
  <si>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</si>
  <si>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</si>
  <si>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</si>
  <si>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</si>
  <si>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</si>
  <si>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</si>
  <si>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</si>
  <si>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</si>
  <si>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</si>
  <si>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</si>
  <si>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</si>
  <si>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</si>
  <si>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</si>
  <si>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</si>
  <si>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</si>
  <si>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</si>
  <si>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</si>
  <si>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</si>
  <si>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</si>
  <si>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</si>
  <si>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</si>
  <si>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</si>
  <si>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</si>
  <si>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</si>
  <si>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</si>
  <si>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</si>
  <si>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</si>
  <si>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</si>
  <si>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</si>
  <si>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</si>
  <si>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</si>
  <si>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</si>
  <si>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</si>
  <si>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</si>
  <si>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</si>
  <si>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</si>
  <si>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</si>
  <si>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</si>
  <si>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</si>
  <si>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</si>
  <si>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</si>
  <si>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</si>
  <si>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</si>
  <si>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</si>
  <si>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</si>
  <si>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</si>
  <si>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</si>
  <si>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</si>
  <si>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</si>
  <si>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</si>
  <si>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</si>
  <si>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</si>
  <si>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</si>
  <si>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</si>
  <si>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</si>
  <si>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</si>
  <si>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</si>
  <si>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</si>
  <si>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</si>
  <si>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</si>
  <si>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</si>
  <si>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</si>
  <si>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</si>
  <si>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</si>
  <si>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</si>
  <si>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</si>
  <si>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</si>
  <si>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</si>
  <si>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</si>
  <si>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</si>
  <si>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</si>
  <si>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</si>
  <si>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</si>
  <si>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</si>
  <si>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</si>
  <si>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</si>
  <si>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</si>
  <si>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</si>
  <si>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</si>
  <si>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</si>
  <si>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</si>
  <si>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</si>
  <si>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</si>
  <si>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</si>
  <si>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</si>
  <si>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</si>
  <si>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</si>
  <si>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</si>
  <si>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</si>
  <si>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</si>
  <si>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</si>
  <si>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</si>
  <si>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</si>
  <si>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</si>
  <si>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</si>
  <si>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</si>
  <si>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</si>
  <si>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</si>
  <si>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</si>
  <si>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</si>
  <si>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</si>
  <si>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</si>
  <si>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</si>
  <si>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</si>
  <si>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</si>
  <si>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</si>
  <si>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</si>
  <si>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</si>
  <si>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</si>
  <si>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</si>
  <si>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</si>
  <si>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</si>
  <si>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</si>
  <si>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</si>
  <si>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</si>
  <si>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</si>
  <si>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</si>
  <si>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</si>
  <si>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</si>
  <si>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</si>
  <si>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</si>
  <si>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</si>
  <si>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</si>
  <si>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</si>
  <si>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</si>
  <si>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</si>
  <si>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</si>
  <si>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</si>
  <si>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</si>
  <si>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</si>
  <si>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</si>
  <si>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</si>
  <si>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</si>
  <si>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</si>
  <si>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</si>
  <si>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</si>
  <si>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</si>
  <si>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</si>
  <si>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</si>
  <si>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</si>
  <si>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</si>
  <si>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</si>
  <si>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</si>
  <si>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</si>
  <si>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</si>
  <si>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</si>
  <si>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</si>
  <si>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</si>
  <si>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</si>
  <si>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</si>
  <si>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</si>
  <si>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</si>
  <si>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</si>
  <si>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</si>
  <si>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</si>
  <si>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</si>
  <si>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</si>
  <si>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</si>
  <si>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</si>
  <si>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</si>
  <si>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</si>
  <si>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</si>
  <si>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</si>
  <si>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</si>
  <si>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</si>
  <si>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</si>
  <si>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</si>
  <si>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</si>
  <si>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</si>
  <si>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</si>
  <si>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</si>
  <si>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</si>
  <si>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</si>
  <si>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</si>
  <si>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</si>
  <si>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</si>
  <si>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</si>
  <si>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</si>
  <si>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</si>
  <si>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</si>
  <si>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</si>
  <si>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</si>
  <si>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</si>
  <si>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</si>
  <si>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</si>
  <si>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</si>
  <si>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</si>
  <si>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</si>
  <si>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</si>
  <si>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</si>
  <si>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</si>
  <si>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</si>
  <si>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</si>
  <si>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</si>
  <si>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</si>
  <si>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</si>
  <si>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</si>
  <si>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</si>
  <si>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</si>
  <si>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</si>
  <si>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</si>
  <si>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</si>
  <si>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</si>
  <si>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</si>
  <si>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</si>
  <si>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</si>
  <si>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</si>
  <si>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</si>
  <si>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</si>
  <si>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</si>
  <si>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</si>
  <si>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</si>
  <si>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</si>
  <si>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</si>
  <si>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</si>
  <si>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</si>
  <si>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</si>
  <si>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</si>
  <si>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</si>
  <si>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</si>
  <si>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</si>
  <si>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</si>
  <si>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</si>
  <si>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</si>
  <si>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</si>
  <si>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</si>
  <si>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</si>
  <si>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</si>
  <si>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</si>
  <si>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</si>
  <si>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</si>
  <si>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</si>
  <si>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</si>
  <si>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</si>
  <si>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</si>
  <si>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</si>
  <si>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</si>
  <si>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</si>
  <si>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</si>
  <si>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</si>
  <si>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</si>
  <si>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</si>
  <si>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</si>
  <si>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</si>
  <si>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</si>
  <si>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</si>
  <si>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</si>
  <si>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</si>
  <si>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</si>
  <si>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</si>
  <si>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</si>
  <si>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</si>
  <si>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</si>
  <si>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</si>
  <si>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</si>
  <si>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</si>
  <si>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</si>
  <si>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</si>
  <si>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</si>
  <si>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</si>
  <si>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</si>
  <si>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</si>
  <si>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</si>
  <si>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</si>
  <si>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</si>
  <si>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</si>
  <si>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</si>
  <si>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</si>
  <si>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</si>
  <si>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</si>
  <si>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</si>
  <si>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</si>
  <si>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</si>
  <si>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</si>
  <si>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</si>
  <si>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</si>
  <si>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</si>
  <si>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</si>
  <si>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</si>
  <si>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</si>
  <si>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</si>
  <si>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</si>
  <si>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</si>
  <si>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</si>
  <si>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</si>
  <si>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</si>
  <si>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</si>
  <si>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</si>
  <si>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</si>
  <si>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</si>
  <si>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</si>
  <si>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</si>
  <si>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</si>
  <si>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</si>
  <si>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</si>
  <si>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</si>
  <si>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</si>
  <si>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</si>
  <si>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</si>
  <si>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</si>
  <si>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</si>
  <si>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</si>
  <si>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</si>
  <si>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</si>
  <si>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</si>
  <si>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</si>
  <si>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</si>
  <si>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</si>
  <si>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</si>
  <si>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</si>
  <si>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</si>
  <si>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</si>
  <si>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</si>
  <si>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</si>
  <si>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</si>
  <si>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</si>
  <si>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</si>
  <si>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</si>
  <si>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</si>
  <si>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</si>
  <si>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</si>
  <si>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</si>
  <si>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</si>
  <si>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</si>
  <si>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</si>
  <si>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</si>
  <si>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</si>
  <si>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</si>
  <si>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</si>
  <si>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</si>
  <si>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</si>
  <si>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</si>
  <si>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</si>
  <si>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</si>
  <si>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</si>
  <si>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</si>
  <si>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</si>
  <si>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</si>
  <si>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</si>
  <si>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</si>
  <si>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</si>
  <si>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</si>
  <si>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</si>
  <si>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</si>
  <si>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</si>
  <si>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</si>
  <si>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</si>
  <si>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</si>
  <si>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</si>
  <si>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</si>
  <si>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</si>
  <si>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</si>
  <si>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</si>
  <si>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</si>
  <si>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</si>
  <si>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</si>
  <si>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</si>
  <si>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</si>
  <si>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</si>
  <si>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</si>
  <si>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</si>
  <si>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</si>
  <si>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</si>
  <si>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</si>
  <si>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</si>
  <si>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</si>
  <si>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</si>
  <si>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</si>
  <si>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</si>
  <si>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</si>
  <si>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</si>
  <si>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</si>
  <si>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</si>
  <si>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</si>
  <si>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</si>
  <si>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</si>
  <si>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</si>
  <si>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</si>
  <si>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</si>
  <si>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</si>
  <si>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</si>
  <si>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</si>
  <si>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</si>
  <si>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</si>
  <si>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</si>
  <si>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</si>
  <si>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</si>
  <si>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</si>
  <si>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</si>
  <si>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</si>
  <si>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</si>
  <si>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</si>
  <si>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</si>
  <si>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</si>
  <si>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</si>
  <si>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</si>
  <si>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</si>
  <si>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</si>
  <si>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</si>
  <si>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</si>
  <si>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</si>
  <si>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</si>
  <si>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</si>
  <si>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</si>
  <si>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</si>
  <si>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</si>
  <si>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</si>
  <si>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</si>
  <si>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</si>
  <si>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</si>
  <si>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</si>
  <si>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</si>
  <si>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</si>
  <si>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</si>
  <si>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</si>
  <si>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</si>
  <si>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</si>
  <si>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</si>
  <si>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</si>
  <si>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</si>
  <si>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</si>
  <si>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</si>
  <si>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</si>
  <si>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</si>
  <si>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</si>
  <si>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</si>
  <si>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</si>
  <si>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</si>
  <si>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</si>
  <si>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</si>
  <si>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</si>
  <si>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</si>
  <si>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</si>
  <si>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</si>
  <si>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</si>
  <si>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</si>
  <si>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</si>
  <si>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</si>
  <si>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</si>
  <si>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</si>
  <si>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</si>
  <si>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</si>
  <si>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</si>
  <si>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</si>
  <si>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</si>
  <si>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</si>
  <si>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</si>
  <si>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</si>
  <si>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</si>
  <si>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</si>
  <si>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</si>
  <si>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</si>
  <si>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</si>
  <si>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</si>
  <si>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</si>
  <si>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</si>
  <si>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</si>
  <si>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</si>
  <si>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</si>
  <si>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</si>
  <si>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</si>
  <si>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</si>
  <si>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</si>
  <si>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</si>
  <si>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</si>
  <si>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</si>
  <si>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</si>
  <si>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</si>
  <si>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</si>
  <si>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</si>
  <si>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</si>
  <si>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</si>
  <si>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</si>
  <si>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</si>
  <si>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</si>
  <si>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</si>
  <si>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</si>
  <si>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</si>
  <si>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</si>
  <si>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</si>
  <si>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</si>
  <si>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</si>
  <si>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</si>
  <si>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</si>
  <si>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</si>
  <si>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</si>
  <si>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</si>
  <si>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</si>
  <si>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</si>
  <si>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</si>
  <si>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</si>
  <si>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</si>
  <si>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</si>
  <si>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</si>
  <si>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</si>
  <si>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</si>
  <si>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</si>
  <si>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</si>
  <si>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</si>
  <si>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</si>
  <si>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</si>
  <si>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</si>
  <si>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</si>
  <si>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</si>
  <si>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</si>
  <si>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</si>
  <si>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</si>
  <si>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</si>
  <si>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</si>
  <si>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</si>
  <si>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</si>
  <si>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</si>
  <si>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</si>
  <si>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</si>
  <si>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</si>
  <si>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</si>
  <si>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</si>
  <si>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</si>
  <si>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</si>
  <si>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</si>
  <si>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</si>
  <si>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</si>
  <si>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</si>
  <si>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</si>
  <si>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</si>
  <si>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</si>
  <si>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</si>
  <si>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</si>
  <si>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</si>
  <si>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</si>
  <si>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</si>
  <si>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</si>
  <si>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</si>
  <si>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</si>
  <si>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</si>
  <si>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</si>
  <si>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</si>
  <si>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</si>
  <si>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</si>
  <si>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</si>
  <si>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</si>
  <si>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</si>
  <si>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</si>
  <si>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</si>
  <si>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</si>
  <si>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</si>
  <si>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</si>
  <si>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</si>
  <si>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</si>
  <si>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</si>
  <si>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</si>
  <si>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</si>
  <si>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</si>
  <si>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</si>
  <si>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</si>
  <si>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</si>
  <si>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</si>
  <si>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</si>
  <si>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</si>
  <si>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</si>
  <si>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</si>
  <si>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</si>
  <si>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</si>
  <si>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</si>
  <si>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</si>
  <si>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</si>
  <si>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</si>
  <si>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</si>
  <si>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</si>
  <si>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</si>
  <si>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</si>
  <si>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</si>
  <si>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</si>
  <si>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</si>
  <si>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</si>
  <si>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</si>
  <si>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</si>
  <si>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</si>
  <si>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</si>
  <si>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</si>
  <si>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</si>
  <si>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</si>
  <si>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</si>
  <si>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</si>
  <si>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</si>
  <si>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</si>
  <si>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</si>
  <si>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</si>
  <si>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</si>
  <si>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</si>
  <si>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</si>
  <si>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</si>
  <si>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</si>
  <si>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</si>
  <si>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</si>
  <si>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</si>
  <si>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</si>
  <si>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</si>
  <si>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</si>
  <si>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</si>
  <si>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</si>
  <si>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</si>
  <si>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</si>
  <si>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</si>
  <si>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</si>
  <si>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</si>
  <si>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</si>
  <si>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</si>
  <si>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</si>
  <si>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</si>
  <si>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</si>
  <si>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</si>
  <si>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</si>
  <si>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</si>
  <si>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</si>
  <si>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</si>
  <si>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</si>
  <si>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</si>
  <si>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</si>
  <si>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</si>
  <si>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</si>
  <si>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</si>
  <si>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</si>
  <si>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</si>
  <si>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</si>
  <si>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</si>
  <si>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</si>
  <si>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</si>
  <si>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</si>
  <si>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</si>
  <si>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</si>
  <si>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</si>
  <si>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</si>
  <si>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</si>
  <si>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</si>
  <si>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</si>
  <si>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</si>
  <si>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</si>
  <si>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</si>
  <si>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</si>
  <si>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</si>
  <si>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</si>
  <si>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</si>
  <si>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</si>
  <si>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</si>
  <si>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</si>
  <si>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</si>
  <si>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</si>
  <si>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</si>
  <si>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</si>
  <si>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</si>
  <si>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</si>
  <si>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</si>
  <si>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</si>
  <si>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</si>
  <si>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</si>
  <si>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</si>
  <si>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</si>
  <si>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</si>
  <si>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</si>
  <si>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</si>
  <si>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</si>
  <si>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</si>
  <si>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</si>
  <si>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</si>
  <si>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</si>
  <si>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</si>
  <si>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</si>
  <si>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</si>
  <si>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</si>
  <si>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</si>
  <si>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</si>
  <si>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</si>
  <si>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</si>
  <si>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</si>
  <si>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</si>
  <si>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</si>
  <si>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</si>
  <si>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</si>
  <si>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</si>
  <si>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</si>
  <si>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</si>
  <si>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</si>
  <si>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</si>
  <si>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</si>
  <si>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</si>
  <si>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</si>
  <si>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</si>
  <si>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</si>
  <si>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</si>
  <si>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</si>
  <si>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</si>
  <si>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</si>
  <si>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</si>
  <si>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</si>
  <si>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</si>
  <si>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</si>
  <si>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</si>
  <si>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</si>
  <si>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</si>
  <si>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</si>
  <si>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</si>
  <si>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</si>
  <si>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</si>
  <si>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</si>
  <si>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</si>
  <si>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</si>
  <si>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</si>
  <si>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</si>
  <si>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</si>
  <si>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</si>
  <si>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</si>
  <si>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</si>
  <si>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</si>
  <si>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</si>
  <si>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</si>
  <si>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</si>
  <si>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</si>
  <si>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</si>
  <si>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</si>
  <si>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</si>
  <si>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</si>
  <si>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</si>
  <si>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</si>
  <si>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</si>
  <si>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</si>
  <si>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</si>
  <si>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</si>
  <si>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</si>
  <si>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</si>
  <si>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</si>
  <si>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</si>
  <si>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</si>
  <si>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</si>
  <si>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</si>
  <si>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</si>
  <si>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</si>
  <si>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</si>
  <si>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</si>
  <si>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</si>
  <si>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</si>
  <si>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</si>
  <si>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</si>
  <si>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</si>
  <si>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</si>
  <si>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</si>
  <si>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</si>
  <si>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</si>
  <si>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</si>
  <si>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</si>
  <si>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</si>
  <si>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</si>
  <si>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</si>
  <si>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</si>
  <si>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</si>
  <si>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</si>
  <si>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</si>
  <si>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</si>
  <si>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</si>
  <si>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</si>
  <si>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</si>
  <si>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</si>
  <si>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</si>
  <si>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</si>
  <si>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</si>
  <si>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</si>
  <si>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</si>
  <si>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</si>
  <si>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</si>
  <si>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</si>
  <si>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</si>
  <si>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</si>
  <si>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</si>
  <si>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</si>
  <si>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</si>
  <si>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</si>
  <si>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</si>
  <si>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</si>
  <si>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</si>
  <si>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</si>
  <si>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</si>
  <si>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</si>
  <si>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</si>
  <si>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</si>
  <si>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</si>
  <si>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</si>
  <si>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</si>
  <si>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</si>
  <si>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</si>
  <si>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</si>
  <si>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</si>
  <si>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</si>
  <si>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</si>
  <si>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</si>
  <si>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</si>
  <si>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</si>
  <si>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</si>
  <si>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</si>
  <si>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</si>
  <si>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</si>
  <si>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</si>
  <si>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</si>
  <si>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</si>
  <si>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</si>
  <si>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</si>
  <si>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</si>
  <si>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</si>
  <si>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</si>
  <si>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</si>
  <si>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</si>
  <si>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</si>
  <si>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</si>
  <si>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</si>
  <si>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</si>
  <si>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</si>
  <si>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</si>
  <si>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</si>
  <si>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</si>
  <si>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</si>
  <si>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</si>
  <si>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</si>
  <si>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</si>
  <si>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</si>
  <si>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</si>
  <si>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</si>
  <si>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</si>
  <si>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</si>
  <si>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</si>
  <si>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</si>
  <si>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</si>
  <si>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</si>
  <si>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</si>
  <si>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</si>
  <si>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</si>
  <si>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</si>
  <si>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</si>
  <si>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</si>
  <si>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</si>
  <si>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</si>
  <si>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</si>
  <si>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</si>
  <si>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</si>
  <si>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</si>
  <si>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</si>
  <si>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</si>
  <si>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</si>
  <si>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</si>
  <si>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</si>
  <si>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</si>
  <si>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</si>
  <si>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</si>
  <si>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</si>
  <si>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</si>
  <si>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</si>
  <si>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</si>
  <si>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</si>
  <si>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</si>
  <si>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</si>
  <si>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</si>
  <si>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</si>
  <si>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</si>
  <si>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</si>
  <si>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</si>
  <si>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</si>
  <si>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</si>
  <si>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</si>
  <si>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</si>
  <si>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</si>
  <si>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</si>
  <si>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</si>
  <si>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</si>
  <si>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</si>
  <si>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</si>
  <si>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</si>
  <si>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</si>
  <si>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</si>
  <si>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</si>
  <si>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</si>
  <si>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</si>
  <si>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</si>
  <si>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</si>
  <si>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</si>
  <si>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</si>
  <si>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</si>
  <si>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</si>
  <si>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</si>
  <si>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</si>
  <si>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</si>
  <si>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</si>
  <si>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</si>
  <si>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</si>
  <si>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</si>
  <si>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</si>
  <si>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</si>
  <si>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</si>
  <si>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</si>
  <si>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</si>
  <si>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</si>
  <si>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</si>
  <si>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</si>
  <si>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</si>
  <si>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</si>
  <si>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</si>
  <si>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</si>
  <si>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</si>
  <si>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</si>
  <si>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</si>
  <si>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</si>
  <si>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</si>
  <si>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</si>
  <si>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</si>
  <si>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</si>
  <si>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</si>
  <si>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</si>
  <si>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</si>
  <si>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</si>
  <si>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</si>
  <si>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</si>
  <si>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</si>
  <si>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</si>
  <si>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</si>
  <si>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</si>
  <si>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</si>
  <si>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</si>
  <si>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</si>
  <si>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</si>
  <si>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</si>
  <si>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</si>
  <si>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</si>
  <si>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</si>
  <si>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</si>
  <si>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</si>
  <si>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</si>
  <si>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</si>
  <si>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</si>
  <si>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</si>
  <si>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</si>
  <si>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</si>
  <si>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</si>
  <si>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</si>
  <si>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</si>
  <si>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</si>
  <si>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</si>
  <si>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</si>
  <si>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</si>
  <si>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</si>
  <si>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</si>
  <si>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</si>
  <si>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</si>
  <si>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</si>
  <si>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</si>
  <si>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</si>
  <si>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</si>
  <si>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</si>
  <si>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</si>
  <si>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</si>
  <si>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</si>
  <si>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</si>
  <si>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</si>
  <si>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</si>
  <si>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</si>
  <si>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</si>
  <si>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</si>
  <si>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</si>
  <si>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</si>
  <si>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</si>
  <si>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</si>
  <si>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</si>
  <si>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</si>
  <si>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</si>
  <si>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</si>
  <si>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</si>
  <si>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</si>
  <si>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</si>
  <si>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</si>
  <si>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</si>
  <si>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</si>
  <si>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</si>
  <si>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</si>
  <si>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</si>
  <si>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</si>
  <si>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</si>
  <si>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</si>
  <si>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</si>
  <si>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</si>
  <si>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</si>
  <si>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</si>
  <si>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</si>
  <si>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</si>
  <si>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</si>
  <si>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</si>
  <si>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</si>
  <si>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</si>
  <si>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</si>
  <si>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</si>
  <si>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</si>
  <si>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</si>
  <si>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</si>
  <si>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</si>
  <si>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</si>
  <si>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</si>
  <si>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</si>
  <si>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</si>
  <si>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</si>
  <si>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</si>
  <si>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</si>
  <si>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</si>
  <si>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</si>
  <si>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</si>
  <si>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</si>
  <si>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</si>
  <si>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</si>
  <si>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</si>
  <si>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</si>
  <si>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</si>
  <si>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</si>
  <si>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</si>
  <si>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</si>
  <si>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</si>
  <si>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</si>
  <si>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</si>
  <si>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</si>
  <si>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</si>
  <si>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</si>
  <si>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</si>
  <si>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</si>
  <si>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</si>
  <si>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</si>
  <si>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</si>
  <si>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</si>
  <si>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</si>
  <si>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</si>
  <si>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</si>
  <si>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</si>
  <si>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</si>
  <si>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</si>
  <si>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</si>
  <si>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</si>
  <si>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</si>
  <si>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</si>
  <si>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</si>
  <si>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</si>
  <si>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</si>
  <si>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</si>
  <si>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</si>
  <si>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</si>
  <si>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</si>
  <si>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</si>
  <si>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</si>
  <si>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</si>
  <si>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</si>
  <si>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</si>
  <si>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</si>
  <si>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</si>
  <si>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</si>
  <si>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</si>
  <si>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</si>
  <si>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</si>
  <si>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</si>
  <si>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</si>
  <si>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</si>
  <si>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</si>
  <si>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</si>
  <si>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</si>
  <si>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</si>
  <si>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</si>
  <si>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</si>
  <si>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</si>
  <si>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</si>
  <si>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</si>
  <si>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</si>
  <si>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</si>
  <si>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</si>
  <si>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</si>
  <si>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</si>
  <si>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</si>
  <si>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</si>
  <si>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</si>
  <si>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</si>
  <si>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</si>
  <si>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</si>
  <si>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</si>
  <si>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</si>
  <si>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</si>
  <si>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</si>
  <si>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</si>
  <si>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</si>
  <si>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</si>
  <si>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</si>
  <si>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</si>
  <si>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</si>
  <si>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</si>
  <si>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</si>
  <si>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</si>
  <si>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</si>
  <si>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</si>
  <si>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</si>
  <si>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</si>
  <si>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</si>
  <si>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</si>
  <si>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</si>
  <si>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</si>
  <si>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</si>
  <si>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</si>
  <si>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</si>
  <si>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</si>
  <si>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</si>
  <si>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</si>
  <si>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</si>
  <si>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</si>
  <si>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</si>
  <si>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</si>
  <si>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</si>
  <si>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</si>
  <si>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</si>
  <si>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</si>
  <si>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</si>
  <si>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</si>
  <si>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</si>
  <si>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</si>
  <si>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</si>
  <si>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</si>
  <si>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</si>
  <si>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</si>
  <si>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</si>
  <si>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</si>
  <si>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</si>
  <si>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</si>
  <si>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</si>
  <si>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</si>
  <si>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</si>
  <si>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</si>
  <si>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</si>
  <si>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</si>
  <si>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</si>
  <si>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</si>
  <si>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</si>
  <si>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</si>
  <si>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</si>
  <si>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</si>
  <si>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</si>
  <si>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</si>
  <si>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</si>
  <si>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</si>
  <si>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</si>
  <si>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</si>
  <si>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</si>
  <si>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</si>
  <si>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</si>
  <si>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</si>
  <si>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</si>
  <si>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</si>
  <si>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</si>
  <si>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</si>
  <si>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</si>
  <si>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</si>
  <si>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</si>
  <si>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</si>
  <si>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</si>
  <si>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</si>
  <si>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</si>
  <si>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</si>
  <si>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</si>
  <si>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</si>
  <si>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</si>
  <si>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</si>
  <si>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</si>
  <si>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</si>
  <si>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</si>
  <si>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</si>
  <si>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</si>
  <si>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</si>
  <si>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</si>
  <si>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</si>
  <si>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</si>
  <si>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</si>
  <si>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</si>
  <si>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</si>
  <si>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</si>
  <si>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</si>
  <si>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</si>
  <si>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</si>
  <si>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</si>
  <si>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</si>
  <si>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</si>
  <si>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</si>
  <si>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</si>
  <si>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</si>
  <si>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</si>
  <si>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</si>
  <si>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</si>
  <si>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</si>
  <si>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</si>
  <si>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</si>
  <si>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</si>
  <si>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</si>
  <si>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</si>
  <si>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</si>
  <si>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</si>
  <si>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</si>
  <si>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</si>
  <si>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</si>
  <si>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</si>
  <si>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</si>
  <si>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</si>
  <si>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</si>
  <si>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</si>
  <si>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</si>
  <si>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</si>
  <si>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</si>
  <si>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</si>
  <si>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</si>
  <si>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</si>
  <si>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</si>
  <si>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</si>
  <si>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</si>
  <si>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</si>
  <si>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</si>
  <si>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</si>
  <si>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</si>
  <si>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</si>
  <si>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</si>
  <si>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</si>
  <si>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</si>
  <si>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</si>
  <si>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</si>
  <si>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</si>
  <si>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</si>
  <si>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</si>
  <si>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</si>
  <si>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</si>
  <si>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</si>
  <si>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</si>
  <si>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</si>
  <si>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</si>
  <si>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</si>
  <si>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</si>
  <si>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</si>
  <si>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</si>
  <si>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</si>
  <si>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</si>
  <si>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</si>
  <si>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</si>
  <si>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</si>
  <si>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</si>
  <si>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</si>
  <si>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</si>
  <si>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</si>
  <si>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</si>
  <si>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</si>
  <si>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</si>
  <si>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</si>
  <si>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</si>
  <si>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</si>
  <si>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</si>
  <si>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</si>
  <si>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</si>
  <si>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</si>
  <si>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</si>
  <si>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</si>
  <si>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</si>
  <si>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</si>
  <si>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</si>
  <si>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</si>
  <si>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</si>
  <si>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</si>
  <si>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</si>
  <si>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</si>
  <si>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</si>
  <si>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</si>
  <si>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</si>
  <si>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</si>
  <si>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</si>
  <si>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</si>
  <si>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</si>
  <si>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</si>
  <si>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</si>
  <si>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</si>
  <si>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</si>
  <si>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</si>
  <si>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</si>
  <si>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</si>
  <si>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</si>
  <si>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</si>
  <si>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</si>
  <si>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</si>
  <si>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</si>
  <si>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</si>
  <si>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</si>
  <si>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</si>
  <si>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</si>
  <si>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</si>
  <si>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</si>
  <si>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</si>
  <si>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</si>
  <si>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</si>
  <si>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</si>
  <si>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</si>
  <si>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</si>
  <si>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</si>
  <si>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</si>
  <si>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</si>
  <si>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</si>
  <si>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</si>
  <si>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</si>
  <si>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</si>
  <si>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</si>
  <si>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</si>
  <si>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</si>
  <si>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</si>
  <si>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</si>
  <si>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</si>
  <si>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</si>
  <si>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</si>
  <si>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</si>
  <si>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</si>
  <si>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</si>
  <si>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</si>
  <si>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</si>
  <si>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</si>
  <si>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</si>
  <si>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</si>
  <si>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</si>
  <si>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</si>
  <si>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</si>
  <si>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</si>
  <si>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</si>
  <si>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</si>
  <si>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</si>
  <si>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</si>
  <si>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</si>
  <si>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</si>
  <si>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</si>
  <si>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</si>
  <si>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</si>
  <si>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</si>
  <si>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</si>
  <si>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</si>
  <si>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</si>
  <si>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</si>
  <si>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</si>
  <si>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</si>
  <si>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</si>
  <si>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</si>
  <si>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</si>
  <si>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</si>
  <si>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</si>
  <si>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</si>
  <si>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</si>
  <si>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</si>
  <si>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</si>
  <si>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</si>
  <si>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</si>
  <si>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</si>
  <si>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</si>
  <si>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</si>
  <si>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</si>
  <si>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</si>
  <si>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</si>
  <si>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</si>
  <si>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</si>
  <si>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</si>
  <si>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</si>
  <si>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</si>
  <si>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</si>
  <si>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</si>
  <si>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</si>
  <si>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</si>
  <si>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</si>
  <si>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</si>
  <si>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</si>
  <si>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</si>
  <si>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</si>
  <si>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</si>
  <si>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</si>
  <si>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</si>
  <si>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</si>
  <si>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</si>
  <si>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</si>
  <si>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</si>
  <si>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</si>
  <si>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</si>
  <si>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</si>
  <si>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</si>
  <si>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</si>
  <si>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</si>
  <si>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</si>
  <si>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</si>
  <si>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</si>
  <si>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</si>
  <si>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</si>
  <si>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</si>
  <si>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</si>
  <si>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</si>
  <si>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</si>
  <si>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</si>
  <si>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</si>
  <si>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</si>
  <si>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</si>
  <si>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</si>
  <si>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</si>
  <si>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</si>
  <si>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</si>
  <si>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</si>
  <si>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</si>
  <si>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</si>
  <si>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</si>
  <si>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</si>
  <si>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</si>
  <si>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</si>
  <si>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</si>
  <si>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</si>
  <si>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</si>
  <si>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</si>
  <si>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</si>
  <si>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</si>
  <si>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</si>
  <si>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</si>
  <si>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</si>
  <si>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</si>
  <si>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</si>
  <si>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</si>
  <si>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</si>
  <si>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</si>
  <si>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</si>
  <si>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</si>
  <si>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</si>
  <si>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</si>
  <si>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</si>
  <si>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</si>
  <si>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</si>
  <si>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</si>
  <si>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</si>
  <si>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</si>
  <si>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</si>
  <si>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</si>
  <si>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</si>
  <si>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</si>
  <si>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</si>
  <si>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</si>
  <si>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</si>
  <si>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</si>
  <si>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</si>
  <si>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</si>
  <si>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</si>
  <si>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</si>
  <si>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</si>
  <si>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</si>
  <si>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</si>
  <si>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</si>
  <si>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</si>
  <si>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</si>
  <si>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</si>
  <si>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</si>
  <si>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</si>
  <si>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</si>
  <si>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</si>
  <si>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</si>
  <si>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</si>
  <si>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</si>
  <si>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</si>
  <si>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</si>
  <si>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</si>
  <si>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</si>
  <si>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</si>
  <si>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</si>
  <si>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</si>
  <si>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</si>
  <si>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</si>
  <si>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</si>
  <si>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</si>
  <si>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</si>
  <si>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</si>
  <si>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</si>
  <si>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</si>
  <si>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</si>
  <si>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</si>
  <si>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</si>
  <si>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</si>
  <si>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</si>
  <si>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</si>
  <si>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</si>
  <si>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</si>
  <si>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</si>
  <si>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</si>
  <si>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</si>
  <si>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</si>
  <si>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</si>
  <si>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</si>
  <si>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</si>
  <si>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</si>
  <si>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</si>
  <si>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</si>
  <si>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</si>
  <si>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</si>
  <si>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</si>
  <si>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</si>
  <si>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</si>
  <si>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</si>
  <si>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</si>
  <si>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</si>
  <si>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</si>
  <si>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</si>
  <si>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</si>
  <si>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</si>
  <si>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</si>
  <si>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</si>
  <si>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</si>
  <si>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</si>
  <si>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</si>
  <si>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</si>
  <si>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</si>
  <si>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</si>
  <si>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</si>
  <si>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</si>
  <si>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</si>
  <si>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</si>
  <si>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</si>
  <si>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</si>
  <si>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</si>
  <si>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</si>
  <si>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</si>
  <si>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</si>
  <si>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</si>
  <si>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</si>
  <si>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</si>
  <si>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</si>
  <si>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</si>
  <si>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</si>
  <si>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</si>
  <si>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</si>
  <si>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</si>
  <si>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</si>
  <si>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</si>
  <si>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</si>
  <si>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</si>
  <si>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</si>
  <si>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</si>
  <si>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</si>
  <si>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</si>
  <si>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</si>
  <si>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</si>
  <si>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</si>
  <si>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</si>
  <si>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</si>
  <si>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</si>
  <si>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</si>
  <si>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</si>
  <si>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</si>
  <si>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</si>
  <si>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</si>
  <si>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</si>
  <si>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</si>
  <si>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</si>
  <si>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</si>
  <si>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</si>
  <si>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</si>
  <si>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</si>
  <si>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</si>
  <si>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</si>
  <si>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</si>
  <si>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</si>
  <si>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</si>
  <si>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</si>
  <si>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</si>
  <si>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</si>
  <si>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</si>
  <si>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</si>
  <si>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</si>
  <si>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</si>
  <si>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</si>
  <si>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</si>
  <si>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</si>
  <si>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</si>
  <si>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</si>
  <si>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</si>
  <si>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</si>
  <si>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</si>
  <si>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</si>
  <si>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</si>
  <si>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</si>
  <si>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</si>
  <si>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</si>
  <si>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</si>
  <si>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</si>
  <si>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</si>
  <si>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</si>
  <si>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</si>
  <si>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</si>
  <si>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</si>
  <si>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</si>
  <si>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</si>
  <si>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</si>
  <si>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</si>
  <si>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</si>
  <si>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</si>
  <si>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</si>
  <si>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</si>
  <si>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</si>
  <si>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</si>
  <si>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</si>
  <si>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</si>
  <si>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</si>
  <si>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</si>
  <si>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</si>
  <si>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</si>
  <si>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</si>
  <si>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</si>
  <si>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</si>
  <si>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</si>
  <si>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</si>
  <si>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</si>
  <si>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</si>
  <si>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</si>
  <si>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</si>
  <si>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</si>
  <si>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</si>
  <si>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</si>
  <si>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</si>
  <si>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</si>
  <si>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</si>
  <si>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</si>
  <si>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</si>
  <si>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</si>
  <si>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</si>
  <si>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</si>
  <si>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</si>
  <si>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</si>
  <si>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</si>
  <si>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</si>
  <si>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</si>
  <si>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</si>
  <si>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</si>
  <si>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</si>
  <si>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</si>
  <si>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</si>
  <si>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</si>
  <si>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</si>
  <si>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</si>
  <si>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</si>
  <si>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</si>
  <si>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</si>
  <si>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</si>
  <si>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</si>
  <si>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</si>
  <si>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</si>
  <si>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</si>
  <si>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</si>
  <si>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</si>
  <si>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</si>
  <si>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</si>
  <si>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</si>
  <si>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</si>
  <si>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</si>
  <si>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</si>
  <si>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</si>
  <si>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</si>
  <si>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</si>
  <si>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</si>
  <si>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</si>
  <si>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</si>
  <si>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</si>
  <si>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</si>
  <si>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</si>
  <si>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</si>
  <si>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</si>
  <si>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</si>
  <si>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</si>
  <si>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</si>
  <si>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</si>
  <si>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</si>
  <si>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</si>
  <si>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</si>
  <si>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</si>
  <si>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</si>
  <si>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</si>
  <si>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</si>
  <si>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</si>
  <si>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</si>
  <si>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</si>
  <si>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</si>
  <si>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</si>
  <si>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</si>
  <si>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</si>
  <si>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</si>
  <si>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</si>
  <si>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</si>
  <si>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</si>
  <si>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</si>
  <si>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</si>
  <si>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</si>
  <si>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</si>
  <si>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</si>
  <si>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</si>
  <si>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</si>
  <si>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</si>
  <si>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</si>
  <si>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</si>
  <si>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</si>
  <si>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</si>
  <si>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</si>
  <si>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</si>
  <si>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</si>
  <si>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</si>
  <si>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</si>
  <si>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</si>
  <si>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</si>
  <si>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</si>
  <si>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</si>
  <si>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</si>
  <si>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</si>
  <si>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</si>
  <si>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</si>
  <si>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</si>
  <si>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</si>
  <si>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</si>
  <si>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</si>
  <si>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</si>
  <si>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</si>
  <si>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</si>
  <si>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</si>
  <si>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</si>
  <si>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</si>
  <si>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</si>
  <si>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</si>
  <si>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</si>
  <si>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</si>
  <si>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</si>
  <si>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</si>
  <si>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</si>
  <si>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</si>
  <si>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</si>
  <si>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</si>
  <si>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</si>
  <si>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</si>
  <si>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</si>
  <si>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</si>
  <si>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</si>
  <si>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</si>
  <si>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</si>
  <si>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</si>
  <si>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</si>
  <si>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</si>
  <si>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</si>
  <si>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</si>
  <si>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</si>
  <si>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</si>
  <si>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</si>
  <si>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</si>
  <si>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</si>
  <si>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</si>
  <si>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</si>
  <si>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</si>
  <si>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</si>
  <si>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</si>
  <si>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</si>
  <si>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</si>
  <si>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</si>
  <si>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</si>
  <si>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</si>
  <si>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</si>
  <si>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</si>
  <si>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</si>
  <si>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</si>
  <si>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</si>
  <si>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</si>
  <si>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</si>
  <si>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</si>
  <si>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</si>
  <si>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</si>
  <si>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</si>
  <si>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</si>
  <si>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</si>
  <si>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</si>
  <si>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</si>
  <si>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</si>
  <si>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</si>
  <si>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</si>
  <si>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</si>
  <si>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</si>
  <si>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</si>
  <si>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</si>
  <si>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</si>
  <si>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</si>
  <si>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</si>
  <si>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</si>
  <si>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</si>
  <si>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</si>
  <si>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</si>
  <si>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</si>
  <si>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</si>
  <si>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</si>
  <si>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</si>
  <si>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</si>
  <si>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</si>
  <si>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</si>
  <si>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</si>
  <si>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</si>
  <si>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</si>
  <si>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</si>
  <si>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</si>
  <si>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</si>
  <si>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</si>
  <si>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</si>
  <si>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</si>
  <si>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</si>
  <si>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</si>
  <si>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</si>
  <si>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</si>
  <si>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</si>
  <si>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</si>
  <si>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</si>
  <si>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</si>
  <si>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</si>
  <si>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</si>
  <si>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</si>
  <si>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</si>
  <si>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</si>
  <si>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</si>
  <si>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</si>
  <si>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</si>
  <si>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</si>
  <si>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</si>
  <si>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</si>
  <si>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</si>
  <si>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</si>
  <si>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</si>
  <si>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</si>
  <si>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</si>
  <si>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</si>
  <si>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</si>
  <si>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</si>
  <si>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</si>
  <si>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</si>
  <si>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</si>
  <si>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</si>
  <si>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</si>
  <si>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</si>
  <si>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</si>
  <si>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</si>
  <si>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</si>
  <si>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</si>
  <si>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</si>
  <si>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</si>
  <si>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</si>
  <si>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</si>
  <si>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</si>
  <si>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</si>
  <si>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</si>
  <si>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</si>
  <si>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</si>
  <si>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</si>
  <si>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</si>
  <si>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</si>
  <si>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</si>
  <si>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</si>
  <si>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</si>
  <si>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</si>
  <si>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</si>
  <si>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</si>
  <si>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</si>
  <si>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</si>
  <si>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</si>
  <si>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</si>
  <si>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</si>
  <si>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</si>
  <si>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</si>
  <si>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</si>
  <si>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</si>
  <si>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</si>
  <si>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</si>
  <si>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</si>
  <si>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</si>
  <si>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</si>
  <si>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</si>
  <si>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</si>
  <si>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</si>
  <si>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</si>
  <si>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</si>
  <si>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</si>
  <si>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</si>
  <si>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</si>
  <si>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</si>
  <si>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</si>
  <si>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</si>
  <si>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</si>
  <si>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</si>
  <si>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</si>
  <si>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</si>
  <si>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</si>
  <si>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</si>
  <si>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</si>
  <si>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</si>
  <si>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</si>
  <si>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</si>
  <si>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</si>
  <si>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</si>
  <si>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</si>
  <si>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</si>
  <si>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</si>
  <si>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</si>
  <si>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</si>
  <si>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</si>
  <si>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</si>
  <si>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</si>
  <si>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</si>
  <si>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</si>
  <si>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</si>
  <si>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</si>
  <si>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</si>
  <si>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</si>
  <si>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</si>
  <si>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</si>
  <si>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</si>
  <si>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</si>
  <si>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</si>
  <si>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</si>
  <si>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</si>
  <si>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</si>
  <si>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</si>
  <si>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</si>
  <si>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</si>
  <si>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</si>
  <si>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</si>
  <si>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</si>
  <si>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</si>
  <si>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</si>
  <si>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</si>
  <si>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</si>
  <si>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</si>
  <si>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</si>
  <si>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</si>
  <si>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</si>
  <si>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</si>
  <si>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</si>
  <si>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</si>
  <si>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</si>
  <si>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</si>
  <si>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</si>
  <si>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</si>
  <si>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</si>
  <si>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</si>
  <si>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</si>
  <si>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</si>
  <si>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</si>
  <si>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</si>
  <si>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</si>
  <si>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</si>
  <si>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</si>
  <si>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</si>
  <si>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</si>
  <si>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</si>
  <si>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</si>
  <si>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</si>
  <si>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</si>
  <si>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</si>
  <si>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</si>
  <si>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</si>
  <si>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</si>
  <si>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</si>
  <si>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</si>
  <si>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</si>
  <si>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</si>
  <si>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</si>
  <si>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</si>
  <si>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</si>
  <si>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</si>
  <si>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</si>
  <si>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</si>
  <si>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</si>
  <si>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</si>
  <si>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</si>
  <si>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</si>
  <si>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</si>
  <si>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</si>
  <si>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</si>
  <si>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</si>
  <si>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</si>
  <si>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</si>
  <si>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</si>
  <si>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</si>
  <si>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</si>
  <si>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</si>
  <si>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</si>
  <si>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</si>
  <si>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</si>
  <si>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</si>
  <si>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</si>
  <si>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</si>
  <si>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</si>
  <si>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</si>
  <si>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</si>
  <si>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</si>
  <si>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</si>
  <si>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</si>
  <si>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</si>
  <si>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</si>
  <si>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</si>
  <si>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</si>
  <si>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</si>
  <si>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</si>
  <si>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</si>
  <si>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</si>
  <si>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</si>
  <si>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</si>
  <si>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</si>
  <si>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</si>
  <si>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</si>
  <si>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</si>
  <si>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</si>
  <si>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</si>
  <si>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</si>
  <si>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</si>
  <si>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</si>
  <si>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</si>
  <si>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</si>
  <si>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</si>
  <si>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</si>
  <si>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</si>
  <si>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</si>
  <si>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</si>
  <si>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</si>
  <si>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</si>
  <si>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</si>
  <si>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</si>
  <si>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</si>
  <si>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</si>
  <si>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</si>
  <si>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</si>
  <si>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</si>
  <si>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</si>
  <si>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</si>
  <si>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</si>
  <si>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</si>
  <si>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</si>
  <si>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</si>
  <si>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</si>
  <si>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</si>
  <si>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</si>
  <si>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</si>
  <si>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</si>
  <si>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</si>
  <si>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</si>
  <si>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</si>
  <si>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</si>
  <si>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</si>
  <si>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</si>
  <si>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</si>
  <si>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</si>
  <si>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</si>
  <si>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</si>
  <si>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</si>
  <si>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</si>
  <si>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</si>
  <si>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</si>
  <si>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</si>
  <si>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</si>
  <si>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</si>
  <si>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</si>
  <si>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</si>
  <si>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</si>
  <si>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</si>
  <si>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</si>
  <si>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</si>
  <si>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</si>
  <si>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</si>
  <si>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</si>
  <si>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</si>
  <si>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</si>
  <si>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</si>
  <si>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</si>
  <si>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</si>
  <si>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</si>
  <si>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</si>
  <si>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</si>
  <si>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</si>
  <si>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</si>
  <si>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</si>
  <si>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</si>
  <si>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</si>
  <si>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</si>
  <si>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</si>
  <si>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</si>
  <si>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</si>
  <si>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</si>
  <si>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</si>
  <si>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</si>
  <si>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</si>
  <si>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</si>
  <si>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</si>
  <si>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</si>
  <si>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</si>
  <si>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</si>
  <si>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</si>
  <si>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</si>
  <si>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</si>
  <si>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</si>
  <si>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</si>
  <si>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</si>
  <si>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</si>
  <si>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</si>
  <si>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</si>
  <si>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</si>
  <si>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</si>
  <si>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</si>
  <si>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</si>
  <si>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</si>
  <si>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</si>
  <si>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</si>
  <si>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</si>
  <si>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</si>
  <si>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</si>
  <si>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</si>
  <si>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</si>
  <si>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</si>
  <si>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</si>
  <si>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</si>
  <si>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</si>
  <si>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</si>
  <si>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</si>
  <si>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</si>
  <si>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</si>
  <si>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</si>
  <si>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</si>
  <si>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</si>
  <si>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</si>
  <si>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</si>
  <si>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</si>
  <si>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</si>
  <si>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</si>
  <si>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</si>
  <si>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</si>
  <si>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</si>
  <si>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</si>
  <si>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</si>
  <si>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</si>
  <si>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</si>
  <si>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</si>
  <si>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</si>
  <si>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</si>
  <si>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</si>
  <si>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</si>
  <si>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</si>
  <si>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</si>
  <si>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</si>
  <si>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</si>
  <si>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</si>
  <si>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</si>
  <si>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</si>
  <si>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</si>
  <si>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</si>
  <si>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</si>
  <si>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</si>
  <si>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</si>
  <si>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</si>
  <si>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</si>
  <si>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</si>
  <si>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</si>
  <si>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</si>
  <si>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</si>
  <si>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</si>
  <si>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</si>
  <si>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</si>
  <si>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</si>
  <si>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</si>
  <si>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</si>
  <si>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</si>
  <si>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</si>
  <si>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</si>
  <si>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</si>
  <si>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</si>
  <si>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</si>
  <si>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</si>
  <si>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</si>
  <si>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</si>
  <si>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</si>
  <si>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</si>
  <si>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</si>
  <si>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</si>
  <si>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</si>
  <si>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</si>
  <si>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</si>
  <si>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</si>
  <si>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</si>
  <si>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</si>
  <si>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</si>
  <si>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</si>
  <si>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</si>
  <si>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</si>
  <si>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</si>
  <si>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</si>
  <si>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</si>
  <si>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</si>
  <si>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</si>
  <si>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</si>
  <si>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</si>
  <si>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</si>
  <si>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</si>
  <si>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</si>
  <si>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</si>
  <si>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</si>
  <si>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</si>
  <si>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</si>
  <si>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</si>
  <si>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</si>
  <si>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</si>
  <si>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</si>
  <si>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</si>
  <si>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</si>
  <si>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</si>
  <si>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</si>
  <si>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</si>
  <si>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</si>
  <si>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</si>
  <si>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</si>
  <si>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</si>
  <si>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</si>
  <si>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</si>
  <si>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</si>
  <si>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</si>
  <si>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</si>
  <si>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</si>
  <si>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</si>
  <si>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</si>
  <si>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</si>
  <si>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</si>
  <si>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</si>
  <si>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</si>
  <si>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</si>
  <si>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</si>
  <si>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</si>
  <si>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</si>
  <si>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</si>
  <si>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</si>
  <si>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</si>
  <si>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</si>
  <si>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</si>
  <si>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</si>
  <si>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</si>
  <si>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</si>
  <si>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</si>
  <si>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</si>
  <si>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</si>
  <si>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</si>
  <si>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</si>
  <si>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</si>
  <si>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</si>
  <si>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</si>
  <si>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</si>
  <si>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</si>
  <si>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</si>
  <si>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</si>
  <si>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</si>
  <si>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</si>
  <si>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</si>
  <si>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</si>
  <si>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</si>
  <si>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</si>
  <si>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</si>
  <si>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</si>
  <si>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</si>
  <si>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</si>
  <si>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</si>
  <si>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</si>
  <si>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</si>
  <si>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</si>
  <si>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</si>
  <si>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</si>
  <si>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</si>
  <si>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</si>
  <si>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</si>
  <si>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</si>
  <si>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</si>
  <si>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</si>
  <si>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</si>
  <si>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</si>
  <si>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</si>
  <si>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</si>
  <si>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</si>
  <si>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</si>
  <si>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</si>
  <si>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</si>
  <si>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</si>
  <si>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</si>
  <si>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</si>
  <si>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</si>
  <si>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</si>
  <si>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</si>
  <si>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</si>
  <si>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</si>
  <si>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</si>
  <si>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</si>
  <si>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</si>
  <si>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</si>
  <si>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</si>
  <si>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</si>
  <si>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</si>
  <si>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</si>
  <si>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</si>
  <si>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</si>
  <si>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</si>
  <si>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</si>
  <si>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</si>
  <si>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</si>
  <si>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</si>
  <si>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</si>
  <si>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</si>
  <si>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</si>
  <si>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</si>
  <si>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</si>
  <si>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</si>
  <si>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</si>
  <si>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</si>
  <si>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</si>
  <si>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</si>
  <si>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</si>
  <si>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</si>
  <si>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</si>
  <si>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</si>
  <si>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</si>
  <si>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</si>
  <si>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</si>
  <si>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</si>
  <si>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</si>
  <si>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</si>
  <si>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</si>
  <si>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</si>
  <si>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</si>
  <si>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</si>
  <si>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</si>
  <si>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</si>
  <si>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</si>
  <si>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</si>
  <si>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</si>
  <si>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</si>
  <si>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</si>
  <si>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</si>
  <si>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</si>
  <si>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</si>
  <si>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</si>
  <si>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</si>
  <si>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</si>
  <si>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</si>
  <si>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</si>
  <si>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</si>
  <si>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</si>
  <si>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</si>
  <si>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</si>
  <si>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</si>
  <si>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</si>
  <si>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</si>
  <si>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</si>
  <si>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</si>
  <si>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</si>
  <si>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</si>
  <si>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</si>
  <si>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</si>
  <si>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</si>
  <si>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</si>
  <si>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</si>
  <si>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</si>
  <si>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</si>
  <si>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</si>
  <si>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</si>
  <si>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</si>
  <si>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</si>
  <si>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</si>
  <si>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</si>
  <si>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</si>
  <si>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</si>
  <si>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</si>
  <si>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</si>
  <si>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</si>
  <si>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</si>
  <si>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</si>
  <si>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</si>
  <si>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</si>
  <si>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</si>
  <si>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</si>
  <si>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</si>
  <si>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</si>
  <si>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</si>
  <si>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</si>
  <si>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</si>
  <si>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</si>
  <si>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</si>
  <si>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</si>
  <si>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</si>
  <si>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</si>
  <si>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</si>
  <si>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</si>
  <si>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</si>
  <si>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</si>
  <si>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</si>
  <si>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</si>
  <si>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</si>
  <si>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</si>
  <si>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</si>
  <si>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</si>
  <si>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</si>
  <si>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</si>
  <si>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</si>
  <si>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</si>
  <si>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</si>
  <si>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</si>
  <si>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</si>
  <si>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</si>
  <si>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</si>
  <si>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</si>
  <si>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</si>
  <si>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</si>
  <si>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</si>
  <si>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</si>
  <si>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</si>
  <si>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</si>
  <si>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</si>
  <si>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</si>
  <si>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</si>
  <si>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</si>
  <si>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</si>
  <si>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</si>
  <si>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</si>
  <si>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</si>
  <si>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</si>
  <si>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</si>
  <si>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</si>
  <si>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</si>
  <si>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</si>
  <si>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</si>
  <si>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</si>
  <si>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</si>
  <si>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</si>
  <si>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</si>
  <si>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</si>
  <si>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</si>
  <si>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</si>
  <si>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</si>
  <si>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</si>
  <si>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</si>
  <si>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</si>
  <si>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</si>
  <si>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</si>
  <si>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</si>
  <si>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</si>
  <si>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</si>
  <si>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</si>
  <si>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</si>
  <si>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</si>
  <si>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</si>
  <si>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</si>
  <si>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</si>
  <si>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</si>
  <si>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</si>
  <si>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</si>
  <si>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</si>
  <si>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</si>
  <si>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</si>
  <si>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</si>
  <si>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</si>
  <si>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</si>
  <si>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</si>
  <si>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</si>
  <si>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</si>
  <si>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</si>
  <si>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</si>
  <si>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</si>
  <si>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</si>
  <si>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</si>
  <si>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</si>
  <si>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</si>
  <si>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</si>
  <si>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</si>
  <si>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</si>
  <si>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</si>
  <si>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</si>
  <si>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</si>
  <si>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</si>
  <si>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</si>
  <si>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</si>
  <si>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</si>
  <si>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</si>
  <si>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</si>
  <si>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</si>
  <si>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</si>
  <si>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</si>
  <si>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</si>
  <si>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</si>
  <si>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</si>
  <si>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</si>
  <si>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</si>
  <si>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</si>
  <si>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</si>
  <si>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</si>
  <si>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</si>
  <si>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</si>
  <si>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</si>
  <si>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</si>
  <si>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</si>
  <si>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</si>
  <si>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</si>
  <si>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</si>
  <si>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</si>
  <si>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</si>
  <si>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</si>
  <si>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</si>
  <si>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</si>
  <si>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</si>
  <si>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</si>
  <si>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</si>
  <si>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</si>
  <si>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</si>
  <si>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</si>
  <si>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</si>
  <si>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</si>
  <si>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</si>
  <si>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</si>
  <si>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</si>
  <si>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</si>
  <si>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</si>
  <si>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</si>
  <si>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</si>
  <si>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</si>
  <si>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</si>
  <si>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</si>
  <si>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</si>
  <si>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</si>
  <si>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</si>
  <si>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</si>
  <si>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</si>
  <si>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</si>
  <si>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</si>
  <si>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</si>
  <si>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</si>
  <si>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</si>
  <si>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</si>
  <si>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</si>
  <si>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</si>
  <si>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</si>
  <si>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</si>
  <si>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</si>
  <si>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</si>
  <si>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</si>
  <si>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</si>
  <si>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</si>
  <si>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</si>
  <si>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</si>
  <si>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</si>
  <si>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</si>
  <si>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</si>
  <si>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</si>
  <si>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</si>
  <si>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</si>
  <si>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</si>
  <si>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</si>
  <si>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</si>
  <si>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</si>
  <si>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</si>
  <si>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</si>
  <si>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</si>
  <si>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</si>
  <si>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</si>
  <si>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</si>
  <si>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</si>
  <si>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</si>
  <si>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</si>
  <si>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</si>
  <si>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</si>
  <si>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</si>
  <si>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</si>
  <si>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</si>
  <si>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</si>
  <si>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</si>
  <si>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</si>
  <si>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</si>
  <si>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</si>
  <si>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</si>
  <si>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</si>
  <si>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</si>
  <si>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</si>
  <si>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</si>
  <si>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</si>
  <si>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</si>
  <si>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</si>
  <si>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</si>
  <si>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</si>
  <si>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</si>
  <si>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</si>
  <si>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</si>
  <si>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</si>
  <si>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</si>
  <si>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</si>
  <si>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</si>
  <si>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</si>
  <si>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</si>
  <si>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</si>
  <si>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</si>
  <si>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</si>
  <si>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</si>
  <si>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</si>
  <si>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</si>
  <si>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</si>
  <si>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</si>
  <si>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</si>
  <si>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</si>
  <si>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</si>
  <si>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</si>
  <si>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</si>
  <si>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</si>
  <si>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</si>
  <si>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</si>
  <si>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</si>
  <si>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</si>
  <si>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</si>
  <si>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</si>
  <si>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</si>
  <si>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</si>
  <si>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</si>
  <si>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</si>
  <si>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</si>
  <si>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</si>
  <si>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</si>
  <si>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</si>
  <si>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</si>
  <si>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</si>
  <si>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</si>
  <si>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</si>
  <si>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</si>
  <si>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</si>
  <si>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</si>
  <si>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</si>
  <si>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</si>
  <si>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</si>
  <si>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</si>
  <si>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</si>
  <si>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</si>
  <si>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</si>
  <si>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</si>
  <si>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</si>
  <si>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</si>
  <si>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</si>
  <si>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</si>
  <si>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</si>
  <si>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</si>
  <si>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</si>
  <si>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</si>
  <si>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</si>
  <si>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</si>
  <si>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</si>
  <si>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</si>
  <si>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</si>
  <si>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</si>
  <si>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</si>
  <si>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</si>
  <si>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</si>
  <si>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</si>
  <si>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</si>
  <si>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</si>
  <si>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</si>
  <si>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</si>
  <si>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</si>
  <si>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</si>
  <si>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</si>
  <si>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</si>
  <si>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</si>
  <si>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</si>
  <si>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</si>
  <si>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</si>
  <si>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</si>
  <si>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</si>
  <si>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</si>
  <si>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</si>
  <si>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</si>
  <si>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</si>
  <si>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</si>
  <si>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</si>
  <si>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</si>
  <si>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</si>
  <si>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</si>
  <si>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</si>
  <si>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</si>
  <si>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</si>
  <si>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</si>
  <si>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</si>
  <si>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</si>
  <si>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</si>
  <si>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</si>
  <si>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</si>
  <si>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</si>
  <si>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</si>
  <si>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</si>
  <si>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</si>
  <si>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</si>
  <si>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</si>
  <si>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</si>
  <si>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</si>
  <si>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</si>
  <si>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</si>
  <si>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</si>
  <si>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</si>
  <si>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</si>
  <si>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</si>
  <si>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</si>
  <si>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</si>
  <si>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</si>
  <si>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</si>
  <si>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</si>
  <si>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</si>
  <si>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</si>
  <si>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</si>
  <si>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</si>
  <si>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</si>
  <si>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</si>
  <si>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</si>
  <si>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</si>
  <si>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</si>
  <si>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</si>
  <si>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</si>
  <si>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</si>
  <si>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</si>
  <si>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</si>
  <si>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</si>
  <si>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</si>
  <si>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</si>
  <si>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</si>
  <si>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</si>
  <si>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</si>
  <si>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</si>
  <si>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</si>
  <si>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</si>
  <si>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</si>
  <si>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</si>
  <si>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</si>
  <si>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</si>
  <si>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</si>
  <si>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</si>
  <si>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</si>
  <si>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</si>
  <si>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</si>
  <si>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</si>
  <si>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</si>
  <si>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</si>
  <si>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</si>
  <si>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</si>
  <si>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</si>
  <si>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</si>
  <si>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</si>
  <si>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</si>
  <si>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</si>
  <si>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</si>
  <si>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</si>
  <si>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</si>
  <si>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</si>
  <si>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</si>
  <si>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</si>
  <si>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</si>
  <si>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</si>
  <si>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</si>
  <si>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</si>
  <si>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</si>
  <si>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</si>
  <si>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</si>
  <si>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</si>
  <si>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</si>
  <si>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</si>
  <si>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</si>
  <si>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</si>
  <si>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</si>
  <si>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</si>
  <si>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</si>
  <si>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</si>
  <si>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</si>
  <si>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</si>
  <si>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</si>
  <si>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</si>
  <si>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</si>
  <si>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</si>
  <si>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</si>
  <si>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</si>
  <si>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</si>
  <si>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</si>
  <si>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</si>
  <si>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</si>
  <si>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</si>
  <si>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</si>
  <si>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</si>
  <si>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</si>
  <si>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</si>
  <si>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</si>
  <si>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</si>
  <si>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</si>
  <si>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</si>
  <si>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</si>
  <si>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</si>
  <si>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</si>
  <si>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</si>
  <si>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</si>
  <si>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</si>
  <si>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</si>
  <si>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</si>
  <si>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</si>
  <si>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</si>
  <si>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</si>
  <si>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</si>
  <si>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</si>
  <si>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</si>
  <si>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</si>
  <si>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</si>
  <si>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</si>
  <si>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</si>
  <si>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</si>
  <si>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</si>
  <si>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</si>
  <si>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</si>
  <si>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</si>
  <si>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</si>
  <si>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</si>
  <si>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</si>
  <si>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</si>
  <si>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</si>
  <si>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</si>
  <si>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</si>
  <si>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</si>
  <si>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</si>
  <si>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</si>
  <si>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</si>
  <si>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</si>
  <si>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</si>
  <si>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</si>
  <si>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</si>
  <si>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</si>
  <si>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</si>
  <si>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</si>
  <si>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</si>
  <si>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</si>
  <si>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</si>
  <si>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</si>
  <si>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</si>
  <si>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</si>
  <si>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</si>
  <si>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</si>
  <si>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</si>
  <si>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</si>
  <si>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</si>
  <si>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</si>
  <si>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</si>
  <si>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</si>
  <si>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</si>
  <si>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</si>
  <si>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</si>
  <si>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</si>
  <si>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</si>
  <si>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</si>
  <si>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</si>
  <si>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</si>
  <si>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</si>
  <si>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</si>
  <si>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</si>
  <si>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</si>
  <si>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</si>
  <si>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</si>
  <si>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</si>
  <si>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</si>
  <si>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</si>
  <si>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</si>
  <si>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</si>
  <si>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</si>
  <si>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</si>
  <si>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</si>
  <si>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</si>
  <si>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</si>
  <si>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</si>
  <si>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</si>
  <si>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</si>
  <si>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</si>
  <si>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</si>
  <si>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</si>
  <si>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</si>
  <si>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</si>
  <si>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</si>
  <si>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</si>
  <si>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</si>
  <si>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</si>
  <si>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</si>
  <si>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</si>
  <si>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</si>
  <si>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</si>
  <si>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</si>
  <si>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</si>
  <si>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</si>
  <si>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</si>
  <si>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</si>
  <si>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</si>
  <si>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</si>
  <si>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</si>
  <si>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</si>
  <si>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</si>
  <si>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</si>
  <si>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</si>
  <si>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</si>
  <si>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</si>
  <si>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</si>
  <si>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</si>
  <si>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</si>
  <si>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</si>
  <si>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</si>
  <si>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</si>
  <si>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</si>
  <si>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</si>
  <si>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</si>
  <si>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</si>
  <si>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</si>
  <si>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</si>
  <si>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</si>
  <si>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</si>
  <si>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</si>
  <si>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</si>
  <si>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</si>
  <si>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</si>
  <si>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</si>
  <si>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</si>
  <si>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</si>
  <si>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</si>
  <si>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</si>
  <si>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</si>
  <si>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</si>
  <si>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</si>
  <si>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</si>
  <si>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</si>
  <si>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</si>
  <si>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</si>
  <si>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</si>
  <si>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</si>
  <si>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</si>
  <si>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</si>
  <si>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</si>
  <si>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</si>
  <si>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</si>
  <si>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</si>
  <si>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</si>
  <si>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</si>
  <si>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</si>
  <si>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</si>
  <si>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</si>
  <si>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</si>
  <si>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</si>
  <si>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</si>
  <si>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</si>
  <si>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</si>
  <si>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</si>
  <si>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</si>
  <si>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</si>
  <si>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</si>
  <si>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</si>
  <si>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</si>
  <si>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</si>
  <si>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</si>
  <si>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</si>
  <si>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</si>
  <si>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</si>
  <si>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</si>
  <si>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</si>
  <si>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</si>
  <si>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</si>
  <si>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</si>
  <si>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</si>
  <si>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</si>
  <si>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</si>
  <si>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</si>
  <si>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</si>
  <si>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</si>
  <si>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</si>
  <si>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</si>
  <si>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</si>
  <si>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</si>
  <si>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</si>
  <si>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</si>
  <si>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</si>
  <si>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</si>
  <si>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</si>
  <si>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</si>
  <si>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</si>
  <si>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</si>
  <si>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</si>
  <si>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</si>
  <si>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</si>
  <si>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</si>
  <si>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</si>
  <si>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</si>
  <si>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</si>
  <si>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</si>
  <si>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</si>
  <si>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</si>
  <si>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</si>
  <si>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</si>
  <si>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</si>
  <si>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</si>
  <si>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</si>
  <si>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</si>
  <si>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</si>
  <si>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</si>
  <si>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</si>
  <si>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</si>
  <si>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</si>
  <si>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</si>
  <si>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</si>
  <si>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</si>
  <si>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</si>
  <si>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</si>
  <si>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</si>
  <si>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</si>
  <si>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</si>
  <si>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</si>
  <si>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</si>
  <si>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</si>
  <si>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</si>
  <si>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</si>
  <si>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</si>
  <si>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</si>
  <si>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</si>
  <si>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</si>
  <si>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</si>
  <si>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</si>
  <si>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</si>
  <si>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</si>
  <si>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</si>
  <si>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</si>
  <si>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</si>
  <si>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</si>
  <si>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</si>
  <si>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</si>
  <si>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</si>
  <si>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</si>
  <si>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</si>
  <si>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</si>
  <si>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</si>
  <si>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</si>
  <si>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</si>
  <si>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</si>
  <si>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</si>
  <si>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</si>
  <si>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</si>
  <si>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</si>
  <si>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</si>
  <si>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</si>
  <si>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</si>
  <si>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</si>
  <si>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</si>
  <si>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</si>
  <si>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</si>
  <si>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</si>
  <si>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</si>
  <si>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</si>
  <si>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</si>
  <si>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</si>
  <si>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</si>
  <si>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</si>
  <si>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</si>
  <si>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</si>
  <si>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</si>
  <si>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</si>
  <si>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</si>
  <si>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</si>
  <si>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</si>
  <si>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</si>
  <si>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</si>
  <si>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</si>
  <si>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</si>
  <si>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</si>
  <si>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</si>
  <si>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</si>
  <si>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</si>
  <si>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</si>
  <si>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</si>
  <si>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</si>
  <si>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</si>
  <si>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</si>
  <si>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</si>
  <si>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</si>
  <si>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</si>
  <si>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</si>
  <si>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</si>
  <si>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</si>
  <si>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</si>
  <si>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</si>
  <si>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</si>
  <si>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</si>
  <si>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</si>
  <si>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</si>
  <si>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</si>
  <si>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</si>
  <si>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</si>
  <si>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</si>
  <si>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</si>
  <si>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</si>
  <si>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</si>
  <si>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</si>
  <si>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</si>
  <si>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</si>
  <si>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</si>
  <si>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</si>
  <si>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</si>
  <si>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</si>
  <si>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</si>
  <si>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</si>
  <si>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</si>
  <si>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</si>
  <si>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</si>
  <si>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</si>
  <si>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</si>
  <si>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</si>
  <si>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</si>
  <si>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</si>
  <si>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</si>
  <si>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</si>
  <si>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</si>
  <si>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</si>
  <si>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</si>
  <si>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</si>
  <si>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</si>
  <si>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</si>
  <si>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</si>
  <si>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</si>
  <si>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</si>
  <si>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</si>
  <si>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</si>
  <si>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</si>
  <si>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</si>
  <si>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</si>
  <si>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</si>
  <si>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</si>
  <si>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</si>
  <si>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</si>
  <si>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</si>
  <si>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</si>
  <si>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</si>
  <si>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</si>
  <si>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</si>
  <si>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</si>
  <si>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</si>
  <si>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</si>
  <si>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</si>
  <si>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</si>
  <si>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</si>
  <si>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</si>
  <si>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</si>
  <si>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</si>
  <si>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</si>
  <si>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</si>
  <si>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</si>
  <si>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</si>
  <si>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</si>
  <si>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</si>
  <si>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</si>
  <si>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</si>
  <si>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</si>
  <si>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</si>
  <si>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</si>
  <si>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</si>
  <si>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</si>
  <si>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</si>
  <si>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</si>
  <si>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</si>
  <si>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</si>
  <si>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</si>
  <si>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</si>
  <si>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</si>
  <si>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</si>
  <si>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</si>
  <si>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</si>
  <si>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</si>
  <si>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</si>
  <si>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</si>
  <si>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</si>
  <si>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</si>
  <si>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</si>
  <si>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</si>
  <si>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</si>
  <si>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</si>
  <si>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</si>
  <si>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</si>
  <si>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</si>
  <si>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</si>
  <si>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</si>
  <si>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</si>
  <si>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</si>
  <si>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</si>
  <si>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</si>
  <si>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</si>
  <si>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</si>
  <si>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</si>
  <si>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</si>
  <si>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</si>
  <si>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</si>
  <si>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</si>
  <si>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</si>
  <si>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</si>
  <si>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</si>
  <si>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</si>
  <si>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</si>
  <si>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</si>
  <si>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</si>
  <si>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</si>
  <si>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</si>
  <si>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</si>
  <si>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</si>
  <si>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</si>
  <si>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</si>
  <si>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</si>
  <si>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</si>
  <si>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</si>
  <si>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</si>
  <si>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</si>
  <si>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</si>
  <si>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</si>
  <si>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</si>
  <si>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</si>
  <si>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</si>
  <si>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</si>
  <si>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</si>
  <si>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</si>
  <si>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</si>
  <si>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</si>
  <si>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</si>
  <si>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</si>
  <si>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</si>
  <si>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</si>
  <si>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</si>
  <si>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</si>
  <si>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</si>
  <si>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</si>
  <si>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</si>
  <si>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</si>
  <si>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</si>
  <si>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</si>
  <si>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</si>
  <si>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</si>
  <si>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</si>
  <si>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</si>
  <si>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</si>
  <si>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</si>
  <si>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</si>
  <si>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</si>
  <si>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</si>
  <si>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</si>
  <si>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</si>
  <si>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</si>
  <si>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</si>
  <si>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</si>
  <si>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</si>
  <si>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</si>
  <si>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</si>
  <si>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</si>
  <si>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</si>
  <si>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</si>
  <si>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</si>
  <si>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</si>
  <si>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</si>
  <si>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</si>
  <si>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</si>
  <si>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</si>
  <si>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</si>
  <si>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</si>
  <si>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</si>
  <si>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</si>
  <si>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</si>
  <si>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</si>
  <si>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</si>
  <si>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</si>
  <si>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</si>
  <si>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</si>
  <si>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</si>
  <si>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</si>
  <si>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</si>
  <si>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</si>
  <si>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</si>
  <si>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</si>
  <si>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</si>
  <si>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</si>
  <si>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</si>
  <si>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</si>
  <si>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</si>
  <si>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</si>
  <si>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</si>
  <si>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</si>
  <si>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</si>
  <si>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</si>
  <si>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</si>
  <si>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</si>
  <si>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</si>
  <si>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</si>
  <si>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</si>
  <si>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</si>
  <si>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</si>
  <si>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</si>
  <si>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</si>
  <si>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</si>
  <si>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</si>
  <si>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</si>
  <si>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</si>
  <si>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</si>
  <si>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</si>
  <si>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</si>
  <si>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</si>
  <si>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</si>
  <si>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</si>
  <si>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</si>
  <si>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</si>
  <si>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</si>
  <si>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</si>
  <si>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</si>
  <si>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</si>
  <si>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</si>
  <si>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</si>
  <si>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</si>
  <si>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</si>
  <si>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</si>
  <si>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</si>
  <si>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</si>
  <si>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</si>
  <si>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</si>
  <si>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</si>
  <si>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</si>
  <si>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</si>
  <si>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</si>
  <si>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</si>
  <si>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</si>
  <si>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</si>
  <si>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</si>
  <si>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</si>
  <si>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</si>
  <si>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</si>
  <si>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</si>
  <si>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</si>
  <si>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</si>
  <si>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</si>
  <si>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</si>
  <si>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</si>
  <si>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</si>
  <si>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</si>
  <si>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</si>
  <si>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</si>
  <si>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</si>
  <si>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</si>
  <si>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</si>
  <si>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</si>
  <si>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</si>
  <si>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</si>
  <si>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</si>
  <si>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</si>
  <si>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</si>
  <si>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</si>
  <si>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</si>
  <si>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</si>
  <si>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</si>
  <si>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</si>
  <si>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</si>
  <si>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</si>
  <si>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</si>
  <si>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</si>
  <si>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</si>
  <si>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</si>
  <si>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</si>
  <si>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</si>
  <si>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</si>
  <si>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</si>
  <si>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</si>
  <si>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</si>
  <si>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</si>
  <si>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</si>
  <si>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</si>
  <si>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</si>
  <si>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</si>
  <si>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</si>
  <si>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</si>
  <si>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</si>
  <si>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</si>
  <si>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</si>
  <si>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</si>
  <si>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</si>
  <si>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</si>
  <si>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</si>
  <si>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</si>
  <si>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</si>
  <si>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</si>
  <si>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</si>
  <si>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</si>
  <si>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</si>
  <si>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</si>
  <si>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</si>
  <si>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</si>
  <si>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</si>
  <si>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</si>
  <si>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</si>
  <si>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</si>
  <si>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</si>
  <si>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</si>
  <si>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</si>
  <si>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</si>
  <si>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</si>
  <si>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</si>
  <si>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</si>
  <si>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</si>
  <si>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</si>
  <si>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</si>
  <si>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</si>
  <si>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</si>
  <si>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</si>
  <si>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</si>
  <si>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</si>
  <si>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</si>
  <si>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</si>
  <si>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</si>
  <si>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</si>
  <si>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</si>
  <si>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</si>
  <si>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</si>
  <si>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</si>
  <si>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</si>
  <si>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</si>
  <si>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</si>
  <si>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</si>
  <si>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</si>
  <si>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</si>
  <si>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</si>
  <si>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</si>
  <si>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</si>
  <si>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</si>
  <si>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</si>
  <si>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</si>
  <si>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</si>
  <si>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</si>
  <si>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</si>
  <si>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</si>
  <si>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</si>
  <si>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</si>
  <si>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</si>
  <si>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</si>
  <si>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</si>
  <si>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</si>
  <si>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</si>
  <si>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</si>
  <si>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</si>
  <si>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</si>
  <si>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</si>
  <si>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</si>
  <si>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</si>
  <si>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</si>
  <si>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</si>
  <si>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</si>
  <si>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</si>
  <si>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</si>
  <si>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</si>
  <si>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</si>
  <si>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</si>
  <si>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</si>
  <si>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</si>
  <si>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</si>
  <si>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</si>
  <si>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</si>
  <si>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</si>
  <si>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</si>
  <si>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</si>
  <si>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</si>
  <si>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</si>
  <si>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</si>
  <si>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</si>
  <si>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</si>
  <si>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</si>
  <si>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</si>
  <si>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</si>
  <si>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</si>
  <si>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</si>
  <si>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</si>
  <si>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</si>
  <si>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</si>
  <si>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</si>
  <si>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</si>
  <si>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</si>
  <si>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</si>
  <si>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</si>
  <si>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</si>
  <si>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</si>
  <si>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</si>
  <si>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</si>
  <si>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</si>
  <si>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</si>
  <si>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</si>
  <si>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</si>
  <si>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</si>
  <si>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</si>
  <si>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</si>
  <si>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</si>
  <si>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</si>
  <si>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</si>
  <si>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</si>
  <si>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</si>
  <si>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</si>
  <si>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</si>
  <si>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</si>
  <si>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</si>
  <si>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</si>
  <si>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</si>
  <si>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</si>
  <si>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</si>
  <si>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</si>
  <si>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</si>
  <si>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</si>
  <si>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</si>
  <si>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</si>
  <si>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</si>
  <si>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</si>
  <si>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</si>
  <si>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</si>
  <si>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</si>
  <si>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</si>
  <si>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</si>
  <si>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</si>
  <si>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</si>
  <si>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</si>
  <si>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</si>
  <si>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</si>
  <si>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</si>
  <si>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</si>
  <si>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</si>
  <si>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</si>
  <si>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</si>
  <si>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</si>
  <si>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</si>
  <si>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</si>
  <si>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</si>
  <si>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</si>
  <si>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</si>
  <si>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</si>
  <si>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</si>
  <si>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</si>
  <si>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</si>
  <si>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</si>
  <si>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</si>
  <si>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</si>
  <si>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</si>
  <si>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</si>
  <si>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</si>
  <si>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</si>
  <si>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</si>
  <si>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</si>
  <si>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</si>
  <si>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</si>
  <si>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</si>
  <si>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</si>
  <si>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</si>
  <si>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</si>
  <si>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</si>
  <si>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</si>
  <si>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</si>
  <si>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</si>
  <si>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</si>
  <si>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</si>
  <si>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</si>
  <si>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</si>
  <si>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</si>
  <si>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</si>
  <si>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</si>
  <si>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</si>
  <si>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</si>
  <si>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</si>
  <si>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</si>
  <si>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</si>
  <si>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</si>
  <si>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</si>
  <si>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</si>
  <si>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</si>
  <si>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</si>
  <si>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</si>
  <si>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</si>
  <si>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</si>
  <si>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</si>
  <si>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</si>
  <si>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</si>
  <si>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</si>
  <si>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</si>
  <si>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</si>
  <si>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</si>
  <si>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</si>
  <si>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</si>
  <si>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</si>
  <si>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</si>
  <si>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</si>
  <si>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</si>
  <si>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</si>
  <si>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</si>
  <si>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</si>
  <si>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</si>
  <si>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</si>
  <si>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</si>
  <si>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</si>
  <si>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</si>
  <si>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</si>
  <si>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</si>
  <si>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</si>
  <si>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</si>
  <si>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</si>
  <si>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</si>
  <si>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</si>
  <si>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</si>
  <si>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</si>
  <si>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</si>
  <si>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</si>
  <si>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</si>
  <si>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</si>
  <si>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</si>
  <si>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</si>
  <si>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</si>
  <si>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</si>
  <si>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</si>
  <si>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</si>
  <si>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</si>
  <si>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</si>
  <si>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</si>
  <si>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</si>
  <si>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</si>
  <si>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</si>
  <si>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</si>
  <si>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</si>
  <si>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</si>
  <si>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</si>
  <si>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</si>
  <si>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</si>
  <si>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</si>
  <si>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</si>
  <si>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</si>
  <si>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</si>
  <si>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</si>
  <si>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</si>
  <si>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</si>
  <si>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</si>
  <si>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</si>
  <si>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</si>
  <si>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</si>
  <si>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</si>
  <si>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</si>
  <si>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</si>
  <si>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</si>
  <si>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</si>
  <si>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</si>
  <si>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</si>
  <si>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</si>
  <si>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</si>
  <si>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</si>
  <si>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</si>
  <si>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</si>
  <si>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</si>
  <si>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</si>
  <si>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</si>
  <si>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</si>
  <si>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</si>
  <si>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</si>
  <si>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</si>
  <si>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</si>
  <si>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</si>
  <si>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</si>
  <si>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</si>
  <si>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</si>
  <si>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</si>
  <si>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</si>
  <si>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</si>
  <si>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</si>
  <si>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</si>
  <si>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</si>
  <si>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</si>
  <si>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</si>
  <si>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</si>
  <si>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</si>
  <si>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</si>
  <si>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</si>
  <si>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</si>
  <si>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</si>
  <si>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</si>
  <si>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</si>
  <si>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</si>
  <si>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</si>
  <si>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</si>
  <si>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</si>
  <si>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</si>
  <si>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</si>
  <si>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</si>
  <si>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</si>
  <si>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</si>
  <si>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</si>
  <si>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</si>
  <si>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</si>
  <si>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</si>
  <si>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</si>
  <si>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</si>
  <si>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</si>
  <si>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</si>
  <si>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</si>
  <si>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</si>
  <si>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</si>
  <si>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</si>
  <si>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</si>
  <si>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</si>
  <si>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</si>
  <si>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</si>
  <si>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</si>
  <si>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</si>
  <si>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</si>
  <si>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</si>
  <si>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</si>
  <si>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</si>
  <si>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</si>
  <si>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</si>
  <si>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</si>
  <si>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</si>
  <si>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</si>
  <si>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</si>
  <si>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</si>
  <si>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</si>
  <si>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</si>
  <si>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</si>
  <si>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</si>
  <si>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</si>
  <si>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</si>
  <si>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</si>
  <si>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</si>
  <si>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</si>
  <si>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</si>
  <si>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</si>
  <si>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</si>
  <si>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</si>
  <si>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</si>
  <si>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</si>
  <si>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</si>
  <si>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</si>
  <si>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</si>
  <si>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</si>
  <si>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</si>
  <si>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</si>
  <si>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</si>
  <si>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</si>
  <si>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</si>
  <si>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</si>
  <si>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</si>
  <si>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</si>
  <si>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</si>
  <si>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</si>
  <si>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</si>
  <si>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</si>
  <si>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</si>
  <si>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</si>
  <si>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</si>
  <si>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</si>
  <si>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</si>
  <si>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</si>
  <si>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</si>
  <si>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</si>
  <si>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</si>
  <si>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</si>
  <si>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</si>
  <si>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</si>
  <si>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</si>
  <si>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</si>
  <si>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</si>
  <si>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</si>
  <si>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</si>
  <si>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</si>
  <si>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</si>
  <si>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</si>
  <si>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</si>
  <si>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</si>
  <si>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</si>
  <si>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</si>
  <si>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</si>
  <si>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</si>
  <si>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</si>
  <si>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</si>
  <si>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</si>
  <si>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</si>
  <si>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</si>
  <si>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</si>
  <si>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</si>
  <si>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</si>
  <si>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</si>
  <si>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</si>
  <si>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</si>
  <si>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</si>
  <si>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</si>
  <si>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</si>
  <si>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</si>
  <si>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</si>
  <si>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</si>
  <si>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</si>
  <si>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</si>
  <si>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</si>
  <si>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</si>
  <si>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</si>
  <si>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</si>
  <si>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</si>
  <si>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</si>
  <si>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</si>
  <si>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</si>
  <si>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</si>
  <si>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</si>
  <si>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</si>
  <si>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</si>
  <si>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</si>
  <si>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</si>
  <si>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</si>
  <si>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</si>
  <si>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</si>
  <si>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</si>
  <si>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</si>
  <si>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</si>
  <si>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</si>
  <si>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</si>
  <si>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</si>
  <si>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</si>
  <si>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</si>
  <si>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</si>
  <si>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</si>
  <si>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</si>
  <si>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</si>
  <si>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</si>
  <si>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</si>
  <si>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</si>
  <si>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</si>
  <si>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</si>
  <si>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</si>
  <si>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</si>
  <si>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</si>
  <si>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</si>
  <si>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</si>
  <si>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</si>
  <si>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</si>
  <si>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</si>
  <si>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</si>
  <si>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</si>
  <si>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</si>
  <si>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</si>
  <si>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</si>
  <si>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</si>
  <si>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</si>
  <si>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</si>
  <si>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</si>
  <si>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</si>
  <si>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</si>
  <si>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</si>
  <si>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</si>
  <si>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</si>
  <si>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</si>
  <si>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</si>
  <si>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</si>
  <si>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</si>
  <si>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</si>
  <si>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</si>
  <si>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</si>
  <si>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</si>
  <si>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</si>
  <si>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</si>
  <si>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</si>
  <si>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</si>
  <si>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</si>
  <si>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</si>
  <si>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</si>
  <si>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</si>
  <si>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</si>
  <si>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</si>
  <si>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</si>
  <si>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</si>
  <si>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</si>
  <si>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</si>
  <si>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</si>
  <si>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</si>
  <si>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</si>
  <si>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</si>
  <si>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</si>
  <si>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</si>
  <si>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</si>
  <si>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</si>
  <si>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</si>
  <si>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</si>
  <si>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</si>
  <si>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</si>
  <si>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</si>
  <si>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</si>
  <si>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</si>
  <si>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</si>
  <si>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</si>
  <si>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</si>
  <si>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</si>
  <si>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</si>
  <si>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</si>
  <si>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</si>
  <si>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</si>
  <si>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</si>
  <si>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</si>
  <si>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</si>
  <si>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</si>
  <si>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</si>
  <si>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</si>
  <si>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</si>
  <si>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</si>
  <si>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</si>
  <si>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</si>
  <si>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</si>
  <si>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</si>
  <si>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</si>
  <si>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</si>
  <si>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</si>
  <si>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</si>
  <si>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</si>
  <si>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</si>
  <si>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</si>
  <si>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</si>
  <si>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</si>
  <si>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</si>
  <si>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</si>
  <si>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</si>
  <si>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</si>
  <si>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</si>
  <si>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</si>
  <si>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</si>
  <si>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</si>
  <si>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</si>
  <si>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</si>
  <si>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</si>
  <si>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</si>
  <si>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</si>
  <si>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</si>
  <si>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</si>
  <si>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</si>
  <si>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</si>
  <si>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</si>
  <si>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</si>
  <si>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</si>
  <si>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</si>
  <si>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</si>
  <si>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</si>
  <si>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</si>
  <si>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</si>
  <si>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</si>
  <si>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</si>
  <si>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</si>
  <si>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</si>
  <si>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</si>
  <si>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</si>
  <si>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</si>
  <si>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</si>
  <si>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</si>
  <si>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</si>
  <si>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</si>
  <si>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</si>
  <si>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</si>
  <si>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</si>
  <si>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</si>
  <si>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</si>
  <si>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</si>
  <si>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</si>
  <si>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</si>
  <si>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</si>
  <si>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</si>
  <si>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</si>
  <si>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</si>
  <si>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</si>
  <si>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</si>
  <si>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</si>
  <si>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</si>
  <si>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</si>
  <si>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</si>
  <si>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</si>
  <si>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</si>
  <si>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</si>
  <si>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</si>
  <si>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</si>
  <si>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</si>
  <si>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</si>
  <si>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</si>
  <si>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</si>
  <si>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</si>
  <si>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</si>
  <si>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</si>
  <si>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</si>
  <si>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</si>
  <si>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</si>
  <si>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</si>
  <si>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</si>
  <si>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</si>
  <si>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</si>
  <si>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</si>
  <si>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</si>
  <si>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</si>
  <si>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</si>
  <si>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</si>
  <si>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</si>
  <si>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</si>
  <si>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</si>
  <si>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</si>
  <si>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</si>
  <si>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</si>
  <si>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</si>
  <si>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</si>
  <si>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</si>
  <si>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</si>
  <si>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</si>
  <si>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</si>
  <si>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</si>
  <si>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</si>
  <si>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</si>
  <si>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</si>
  <si>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</si>
  <si>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</si>
  <si>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</si>
  <si>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</si>
  <si>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</si>
  <si>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</si>
  <si>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</si>
  <si>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</si>
  <si>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</si>
  <si>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</si>
  <si>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</si>
  <si>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</si>
  <si>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</si>
  <si>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</si>
  <si>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</si>
  <si>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</si>
  <si>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</si>
  <si>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</si>
  <si>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</si>
  <si>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</si>
  <si>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</si>
  <si>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</si>
  <si>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</si>
  <si>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</si>
  <si>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</si>
  <si>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</si>
  <si>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</si>
  <si>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</si>
  <si>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</si>
  <si>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</si>
  <si>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</si>
  <si>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</si>
  <si>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</si>
  <si>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</si>
  <si>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</si>
  <si>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</si>
  <si>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</si>
  <si>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</si>
  <si>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</si>
  <si>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</si>
  <si>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</si>
  <si>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</si>
  <si>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</si>
  <si>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</si>
  <si>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</si>
  <si>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</si>
  <si>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</si>
  <si>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</si>
  <si>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</si>
  <si>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</si>
  <si>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</si>
  <si>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</si>
  <si>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</si>
  <si>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</si>
  <si>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</si>
  <si>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</si>
  <si>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</si>
  <si>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</si>
  <si>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</si>
  <si>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</si>
  <si>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</si>
  <si>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</si>
  <si>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</si>
  <si>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</si>
  <si>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</si>
  <si>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</si>
  <si>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</si>
  <si>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</si>
  <si>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</si>
  <si>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</si>
  <si>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</si>
  <si>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</si>
  <si>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</si>
  <si>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</si>
  <si>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</si>
  <si>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</si>
  <si>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</si>
  <si>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</si>
  <si>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</si>
  <si>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</si>
  <si>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</si>
  <si>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</si>
  <si>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</si>
  <si>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</si>
  <si>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</si>
  <si>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</si>
  <si>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</si>
  <si>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</si>
  <si>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</si>
  <si>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</si>
  <si>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</si>
  <si>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</si>
  <si>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</si>
  <si>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</si>
  <si>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</si>
  <si>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</si>
  <si>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</si>
  <si>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</si>
  <si>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</si>
  <si>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</si>
  <si>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</si>
  <si>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</si>
  <si>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</si>
  <si>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</si>
  <si>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</si>
  <si>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</si>
  <si>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</si>
  <si>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</si>
  <si>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</si>
  <si>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</si>
  <si>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</si>
  <si>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</si>
  <si>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</si>
  <si>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</si>
  <si>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</si>
  <si>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</si>
  <si>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</si>
  <si>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</si>
  <si>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</si>
  <si>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</si>
  <si>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</si>
  <si>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</si>
  <si>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</si>
  <si>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</si>
  <si>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</si>
  <si>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</si>
  <si>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</si>
  <si>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</si>
  <si>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</si>
  <si>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</si>
  <si>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</si>
  <si>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</si>
  <si>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</si>
  <si>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</si>
  <si>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</si>
  <si>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</si>
  <si>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</si>
  <si>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</si>
  <si>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</si>
  <si>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</si>
  <si>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</si>
  <si>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</si>
  <si>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</si>
  <si>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</si>
  <si>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</si>
  <si>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</si>
  <si>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</si>
  <si>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</si>
  <si>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</si>
  <si>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</si>
  <si>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</si>
  <si>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</si>
  <si>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</si>
  <si>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</si>
  <si>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</si>
  <si>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</si>
  <si>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</si>
  <si>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</si>
  <si>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</si>
  <si>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</si>
  <si>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</si>
  <si>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</si>
  <si>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</si>
  <si>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</si>
  <si>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</si>
  <si>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</si>
  <si>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</si>
  <si>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</si>
  <si>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</si>
  <si>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</si>
  <si>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</si>
  <si>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</si>
  <si>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</si>
  <si>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</si>
  <si>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</si>
  <si>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</si>
  <si>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</si>
  <si>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</si>
  <si>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</si>
  <si>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</si>
  <si>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</si>
  <si>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</si>
  <si>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</si>
  <si>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</si>
  <si>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</si>
  <si>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</si>
  <si>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</si>
  <si>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</si>
  <si>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</si>
  <si>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</si>
  <si>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</si>
  <si>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</si>
  <si>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</si>
  <si>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</si>
  <si>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</si>
  <si>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</si>
  <si>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</si>
  <si>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</si>
  <si>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</si>
  <si>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</si>
  <si>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</si>
  <si>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</si>
  <si>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</si>
  <si>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</si>
  <si>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</si>
  <si>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</si>
  <si>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</si>
  <si>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</si>
  <si>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</si>
  <si>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</si>
  <si>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</si>
  <si>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</si>
  <si>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</si>
  <si>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</si>
  <si>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</si>
  <si>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</si>
  <si>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</si>
  <si>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</si>
  <si>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</si>
  <si>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</si>
  <si>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</si>
  <si>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</si>
  <si>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</si>
  <si>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</si>
  <si>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</si>
  <si>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</si>
  <si>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</si>
  <si>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</si>
  <si>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</si>
  <si>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</si>
  <si>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</si>
  <si>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</si>
  <si>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</si>
  <si>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</si>
  <si>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</si>
  <si>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</si>
  <si>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</si>
  <si>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</si>
  <si>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</si>
  <si>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</si>
  <si>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</si>
  <si>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</si>
  <si>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</si>
  <si>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</si>
  <si>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</si>
  <si>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</si>
  <si>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</si>
  <si>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</si>
  <si>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</si>
  <si>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</si>
  <si>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</si>
  <si>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</si>
  <si>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</si>
  <si>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</si>
  <si>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</si>
  <si>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</si>
  <si>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</si>
  <si>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</si>
  <si>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</si>
  <si>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</si>
  <si>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</si>
  <si>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</si>
  <si>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</si>
  <si>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</si>
  <si>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</si>
  <si>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</si>
  <si>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</si>
  <si>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</si>
  <si>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</si>
  <si>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</si>
  <si>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</si>
  <si>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</si>
  <si>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</si>
  <si>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</si>
  <si>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</si>
  <si>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</si>
  <si>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</si>
  <si>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</si>
  <si>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</si>
  <si>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</si>
  <si>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</si>
  <si>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</si>
  <si>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</si>
  <si>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</si>
  <si>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</si>
  <si>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</si>
  <si>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</si>
  <si>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</si>
  <si>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</si>
  <si>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</si>
  <si>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</si>
  <si>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</si>
  <si>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</si>
  <si>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</si>
  <si>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</si>
  <si>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</si>
  <si>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</si>
  <si>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</si>
  <si>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</si>
  <si>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</si>
  <si>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</si>
  <si>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</si>
  <si>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</si>
  <si>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</si>
  <si>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</si>
  <si>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</si>
  <si>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</si>
  <si>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</si>
  <si>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</si>
  <si>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</si>
  <si>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</si>
  <si>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</si>
  <si>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</si>
  <si>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</si>
  <si>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</si>
  <si>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</si>
  <si>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</si>
  <si>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</si>
  <si>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</si>
  <si>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</si>
  <si>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</si>
  <si>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</si>
  <si>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</si>
  <si>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</si>
  <si>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</si>
  <si>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</si>
  <si>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</si>
  <si>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</si>
  <si>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</si>
  <si>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</si>
  <si>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</si>
  <si>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</si>
  <si>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</si>
  <si>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</si>
  <si>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</si>
  <si>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</si>
  <si>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</si>
  <si>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</si>
  <si>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</si>
  <si>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</si>
  <si>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</si>
  <si>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</si>
  <si>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</si>
  <si>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</si>
  <si>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</si>
  <si>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</si>
  <si>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</si>
  <si>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</si>
  <si>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</si>
  <si>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</si>
  <si>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</si>
  <si>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</si>
  <si>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</si>
  <si>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</si>
  <si>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</si>
  <si>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</si>
  <si>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</si>
  <si>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</si>
  <si>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</si>
  <si>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</si>
  <si>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</si>
  <si>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</si>
  <si>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</si>
  <si>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</si>
  <si>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</si>
  <si>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</si>
  <si>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</si>
  <si>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</si>
  <si>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</si>
  <si>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</si>
  <si>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</si>
  <si>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</si>
  <si>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</si>
  <si>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</si>
  <si>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</si>
  <si>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</si>
  <si>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</si>
  <si>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</si>
  <si>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</si>
  <si>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</si>
  <si>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</si>
  <si>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</si>
  <si>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</si>
  <si>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</si>
  <si>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</si>
  <si>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</si>
  <si>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</si>
  <si>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</si>
  <si>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</si>
  <si>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</si>
  <si>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</si>
  <si>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</si>
  <si>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</si>
  <si>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</si>
  <si>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</si>
  <si>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</si>
  <si>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</si>
  <si>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</si>
  <si>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</si>
  <si>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</si>
  <si>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</si>
  <si>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</si>
  <si>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</si>
  <si>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</si>
  <si>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</si>
  <si>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</si>
  <si>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</si>
  <si>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</si>
  <si>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</si>
  <si>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</si>
  <si>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</si>
  <si>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</si>
  <si>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</si>
  <si>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</si>
  <si>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</si>
  <si>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</si>
  <si>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</si>
  <si>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</si>
  <si>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</si>
  <si>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</si>
  <si>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</si>
  <si>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</si>
  <si>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</si>
  <si>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</si>
  <si>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</si>
  <si>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</si>
  <si>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</si>
  <si>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</si>
  <si>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</si>
  <si>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</si>
  <si>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</si>
  <si>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</si>
  <si>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</si>
  <si>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</si>
  <si>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</si>
  <si>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</si>
  <si>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</si>
  <si>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</si>
  <si>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</si>
  <si>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</si>
  <si>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</si>
  <si>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</si>
  <si>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</si>
  <si>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</si>
  <si>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</si>
  <si>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</si>
  <si>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</si>
  <si>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</si>
  <si>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</si>
  <si>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</si>
  <si>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</si>
  <si>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</si>
  <si>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</si>
  <si>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</si>
  <si>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</si>
  <si>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</si>
  <si>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</si>
  <si>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</si>
  <si>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</si>
  <si>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</si>
  <si>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</si>
  <si>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</si>
  <si>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</si>
  <si>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</si>
  <si>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</si>
  <si>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</si>
  <si>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</si>
  <si>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</si>
  <si>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</si>
  <si>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</si>
  <si>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</si>
  <si>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</si>
  <si>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</si>
  <si>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</si>
  <si>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</si>
  <si>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</si>
  <si>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</si>
  <si>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</si>
  <si>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</si>
  <si>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</si>
  <si>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</si>
  <si>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</si>
  <si>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</si>
  <si>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</si>
  <si>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</si>
  <si>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</si>
  <si>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</si>
  <si>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</si>
  <si>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</si>
  <si>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</si>
  <si>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</si>
  <si>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</si>
  <si>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</si>
  <si>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</si>
  <si>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</si>
  <si>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</si>
  <si>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</si>
  <si>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</si>
  <si>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</si>
  <si>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</si>
  <si>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</si>
  <si>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</si>
  <si>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</si>
  <si>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</si>
  <si>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</si>
  <si>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</si>
  <si>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</si>
  <si>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</si>
  <si>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</si>
  <si>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</si>
  <si>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</si>
  <si>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</si>
  <si>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</si>
  <si>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</si>
  <si>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</si>
  <si>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</si>
  <si>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</si>
  <si>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</si>
  <si>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</si>
  <si>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</si>
  <si>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</si>
  <si>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</si>
  <si>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</si>
  <si>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</si>
  <si>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</si>
  <si>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</si>
  <si>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</si>
  <si>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</si>
  <si>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</si>
  <si>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</si>
  <si>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</si>
  <si>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</si>
  <si>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</si>
  <si>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</si>
  <si>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</si>
  <si>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</si>
  <si>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</si>
  <si>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</si>
  <si>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</si>
  <si>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</si>
  <si>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</si>
  <si>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</si>
  <si>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</si>
  <si>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</si>
  <si>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</si>
  <si>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</si>
  <si>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</si>
  <si>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</si>
  <si>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</si>
  <si>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</si>
  <si>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</si>
  <si>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</si>
  <si>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</si>
  <si>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</si>
  <si>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</si>
  <si>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</si>
  <si>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</si>
  <si>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</si>
  <si>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</si>
  <si>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</si>
  <si>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</si>
  <si>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</si>
  <si>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</si>
  <si>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</si>
  <si>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</si>
  <si>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</si>
  <si>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</si>
  <si>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</si>
  <si>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</si>
  <si>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</si>
  <si>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</si>
  <si>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</si>
  <si>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</si>
  <si>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</si>
  <si>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</si>
  <si>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</si>
  <si>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</si>
  <si>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</si>
  <si>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</si>
  <si>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</si>
  <si>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</si>
  <si>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</si>
  <si>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</si>
  <si>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</si>
  <si>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</si>
  <si>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</si>
  <si>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</si>
  <si>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</si>
  <si>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</si>
  <si>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</si>
  <si>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</si>
  <si>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</si>
  <si>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</si>
  <si>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</si>
  <si>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</si>
  <si>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</si>
  <si>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</si>
  <si>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</si>
  <si>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</si>
  <si>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</si>
  <si>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</si>
  <si>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</si>
  <si>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</si>
  <si>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</si>
  <si>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</si>
  <si>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</si>
  <si>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</si>
  <si>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</si>
  <si>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</si>
  <si>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</si>
  <si>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</si>
  <si>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</si>
  <si>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</si>
  <si>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</si>
  <si>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</si>
  <si>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</si>
  <si>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</si>
  <si>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</si>
  <si>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</si>
  <si>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</si>
  <si>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</si>
  <si>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</si>
  <si>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</si>
  <si>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</si>
  <si>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</si>
  <si>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</si>
  <si>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</si>
  <si>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</si>
  <si>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</si>
  <si>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</si>
  <si>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</si>
  <si>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</si>
  <si>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</si>
  <si>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</si>
  <si>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</si>
  <si>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</si>
  <si>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</si>
  <si>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</si>
  <si>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</si>
  <si>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</si>
  <si>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</si>
  <si>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</si>
  <si>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</si>
  <si>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</si>
  <si>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</si>
  <si>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</si>
  <si>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</si>
  <si>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</si>
  <si>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</si>
  <si>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</si>
  <si>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</si>
  <si>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</si>
  <si>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</si>
  <si>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</si>
  <si>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</si>
  <si>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</si>
  <si>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</si>
  <si>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</si>
  <si>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</si>
  <si>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</si>
  <si>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</si>
  <si>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</si>
  <si>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</si>
  <si>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</si>
  <si>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</si>
  <si>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</si>
  <si>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</si>
  <si>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</si>
  <si>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</si>
  <si>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</si>
  <si>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</si>
  <si>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</si>
  <si>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</si>
  <si>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</si>
  <si>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</si>
  <si>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</si>
  <si>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</si>
  <si>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</si>
  <si>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</si>
  <si>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</si>
  <si>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</si>
  <si>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</si>
  <si>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</si>
  <si>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</si>
  <si>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</si>
  <si>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</si>
  <si>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</si>
  <si>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</si>
  <si>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</si>
  <si>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</si>
  <si>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</si>
  <si>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</si>
  <si>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</si>
  <si>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</si>
  <si>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</si>
  <si>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</si>
  <si>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</si>
  <si>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</si>
  <si>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</si>
  <si>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</si>
  <si>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</si>
  <si>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</si>
  <si>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</si>
  <si>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</si>
  <si>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</si>
  <si>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</si>
  <si>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</si>
  <si>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</si>
  <si>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</si>
  <si>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</si>
  <si>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</si>
  <si>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</si>
  <si>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</si>
  <si>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</si>
  <si>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</si>
  <si>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</si>
  <si>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</si>
  <si>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</si>
  <si>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</si>
  <si>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</si>
  <si>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</si>
  <si>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</si>
  <si>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</si>
  <si>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</si>
  <si>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</si>
  <si>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</si>
  <si>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</si>
  <si>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</si>
  <si>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</si>
  <si>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</si>
  <si>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</si>
  <si>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</si>
  <si>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</si>
  <si>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</si>
  <si>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</si>
  <si>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</si>
  <si>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</si>
  <si>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</si>
  <si>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</si>
  <si>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</si>
  <si>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</si>
  <si>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</si>
  <si>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</si>
  <si>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</si>
  <si>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</si>
  <si>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</si>
  <si>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</si>
  <si>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</si>
  <si>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</si>
  <si>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</si>
  <si>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</si>
  <si>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</si>
  <si>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</si>
  <si>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</si>
  <si>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</si>
  <si>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</si>
  <si>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</si>
  <si>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</si>
  <si>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</si>
  <si>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</si>
  <si>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</si>
  <si>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</si>
  <si>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</si>
  <si>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</si>
  <si>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</si>
  <si>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</si>
  <si>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</si>
  <si>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</si>
  <si>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</si>
  <si>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</si>
  <si>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</si>
  <si>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</si>
  <si>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</si>
  <si>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</si>
  <si>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</si>
  <si>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</si>
  <si>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</si>
  <si>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</si>
  <si>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</si>
  <si>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</si>
  <si>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</si>
  <si>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</si>
  <si>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</si>
  <si>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</si>
  <si>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</si>
  <si>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</si>
  <si>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</si>
  <si>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</si>
  <si>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</si>
  <si>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</si>
  <si>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</si>
  <si>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</si>
  <si>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</si>
  <si>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</si>
  <si>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</si>
  <si>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</si>
  <si>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</si>
  <si>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</si>
  <si>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</si>
  <si>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</si>
  <si>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</si>
  <si>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</si>
  <si>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</si>
  <si>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</si>
  <si>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</si>
  <si>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</si>
  <si>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</si>
  <si>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</si>
  <si>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</si>
  <si>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</si>
  <si>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</si>
  <si>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</si>
  <si>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</si>
  <si>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</si>
  <si>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</si>
  <si>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</si>
  <si>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</si>
  <si>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</si>
  <si>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</si>
  <si>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</si>
  <si>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</si>
  <si>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</si>
  <si>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</si>
  <si>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</si>
  <si>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</si>
  <si>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</si>
  <si>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</si>
  <si>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</si>
  <si>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</si>
  <si>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</si>
  <si>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</si>
  <si>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</si>
  <si>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</si>
  <si>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</si>
  <si>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</si>
  <si>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</si>
  <si>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</si>
  <si>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</si>
  <si>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</si>
  <si>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</si>
  <si>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</si>
  <si>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</si>
  <si>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</si>
  <si>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</si>
  <si>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</si>
  <si>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</si>
  <si>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</si>
  <si>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</si>
  <si>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</si>
  <si>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</si>
  <si>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</si>
  <si>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</si>
  <si>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</si>
  <si>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</si>
  <si>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</si>
  <si>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</si>
  <si>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</si>
  <si>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</si>
  <si>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</si>
  <si>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</si>
  <si>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</si>
  <si>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</si>
  <si>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</si>
  <si>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</si>
  <si>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</si>
  <si>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</si>
  <si>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</si>
  <si>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</si>
  <si>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</si>
  <si>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</si>
  <si>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</si>
  <si>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</si>
  <si>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</si>
  <si>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</si>
  <si>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</si>
  <si>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</si>
  <si>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</si>
  <si>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</si>
  <si>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</si>
  <si>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</si>
  <si>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</si>
  <si>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</si>
  <si>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</si>
  <si>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</si>
  <si>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</si>
  <si>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</si>
  <si>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</si>
  <si>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</si>
  <si>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</si>
  <si>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</si>
  <si>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</si>
  <si>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</si>
  <si>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</si>
  <si>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</si>
  <si>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</si>
  <si>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</si>
  <si>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</si>
  <si>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</si>
  <si>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</si>
  <si>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</si>
  <si>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</si>
  <si>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</si>
  <si>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</si>
  <si>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</si>
  <si>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</si>
  <si>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</si>
  <si>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</si>
  <si>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</si>
  <si>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</si>
  <si>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</si>
  <si>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</si>
  <si>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</si>
  <si>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</si>
  <si>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</si>
  <si>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</si>
  <si>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</si>
  <si>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</si>
  <si>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</si>
  <si>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</si>
  <si>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</si>
  <si>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</si>
  <si>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</si>
  <si>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</si>
  <si>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</si>
  <si>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</si>
  <si>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</si>
  <si>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</si>
  <si>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</si>
  <si>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</si>
  <si>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</si>
  <si>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</si>
  <si>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</si>
  <si>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</si>
  <si>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</si>
  <si>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</si>
  <si>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</si>
  <si>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</si>
  <si>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</si>
  <si>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</si>
  <si>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</si>
  <si>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</si>
  <si>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</si>
  <si>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</si>
  <si>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</si>
  <si>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</si>
  <si>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</si>
  <si>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</si>
  <si>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</si>
  <si>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</si>
  <si>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</si>
  <si>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</si>
  <si>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</si>
  <si>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</si>
  <si>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</si>
  <si>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</si>
  <si>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</si>
  <si>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</si>
  <si>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</si>
  <si>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</si>
  <si>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</si>
  <si>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</si>
  <si>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</si>
  <si>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</si>
  <si>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</si>
  <si>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</si>
  <si>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</si>
  <si>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</si>
  <si>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</si>
  <si>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</si>
  <si>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</si>
  <si>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</si>
  <si>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</si>
  <si>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</si>
  <si>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</si>
  <si>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</si>
  <si>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</si>
  <si>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</si>
  <si>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</si>
  <si>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</si>
  <si>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</si>
  <si>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</si>
  <si>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</si>
  <si>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</si>
  <si>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</si>
  <si>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</si>
  <si>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</si>
  <si>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</si>
  <si>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</si>
  <si>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</si>
  <si>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</si>
  <si>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</si>
  <si>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</si>
  <si>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</si>
  <si>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</si>
  <si>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</si>
  <si>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</si>
  <si>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</si>
  <si>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</si>
  <si>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</si>
  <si>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</si>
  <si>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</si>
  <si>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</si>
  <si>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</si>
  <si>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</si>
  <si>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</si>
  <si>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</si>
  <si>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</si>
  <si>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</si>
  <si>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</si>
  <si>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</si>
  <si>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</si>
  <si>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</si>
  <si>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</si>
  <si>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</si>
  <si>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</si>
  <si>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</si>
  <si>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</si>
  <si>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</si>
  <si>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</si>
  <si>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</si>
  <si>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</si>
  <si>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</si>
  <si>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</si>
  <si>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</si>
  <si>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</si>
  <si>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</si>
  <si>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</si>
  <si>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</si>
  <si>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</si>
  <si>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</si>
  <si>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</si>
  <si>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</si>
  <si>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</si>
  <si>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</si>
  <si>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</si>
  <si>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</si>
  <si>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</si>
  <si>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</si>
  <si>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</si>
  <si>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</si>
  <si>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</si>
  <si>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</si>
  <si>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</si>
  <si>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</si>
  <si>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</si>
  <si>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</si>
  <si>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</si>
  <si>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</si>
  <si>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</si>
  <si>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</si>
  <si>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</si>
  <si>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</si>
  <si>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</si>
  <si>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</si>
  <si>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</si>
  <si>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</si>
  <si>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</si>
  <si>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</si>
  <si>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</si>
  <si>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</si>
  <si>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</si>
  <si>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</si>
  <si>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</si>
  <si>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</si>
  <si>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</si>
  <si>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</si>
  <si>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</si>
  <si>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</si>
  <si>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</si>
  <si>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</si>
  <si>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</si>
  <si>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</si>
  <si>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</si>
  <si>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</si>
  <si>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</si>
  <si>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</si>
  <si>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</si>
  <si>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</si>
  <si>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</si>
  <si>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</si>
  <si>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</si>
  <si>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</si>
  <si>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</si>
  <si>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</si>
  <si>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</si>
  <si>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</si>
  <si>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</si>
  <si>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</si>
  <si>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</si>
  <si>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</si>
  <si>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</si>
  <si>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</si>
  <si>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</si>
  <si>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</si>
  <si>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</si>
  <si>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</si>
  <si>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</si>
  <si>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</si>
  <si>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</si>
  <si>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</si>
  <si>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</si>
  <si>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</si>
  <si>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</si>
  <si>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</si>
  <si>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</si>
  <si>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</si>
  <si>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</si>
  <si>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</si>
  <si>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</si>
  <si>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</si>
  <si>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</si>
  <si>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</si>
  <si>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</si>
  <si>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</si>
  <si>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</si>
  <si>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</si>
  <si>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</si>
  <si>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</si>
  <si>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</si>
  <si>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</si>
  <si>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</si>
  <si>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</si>
  <si>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</si>
  <si>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</si>
  <si>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</si>
  <si>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</si>
  <si>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</si>
  <si>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</si>
  <si>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</si>
  <si>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</si>
  <si>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</si>
  <si>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</si>
  <si>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</si>
  <si>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</si>
  <si>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</si>
  <si>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</si>
  <si>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</si>
  <si>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</si>
  <si>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</si>
  <si>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</si>
  <si>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</si>
  <si>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</si>
  <si>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</si>
  <si>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</si>
  <si>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</si>
  <si>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</si>
  <si>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</si>
  <si>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</si>
  <si>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</si>
  <si>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</si>
  <si>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</si>
  <si>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</si>
  <si>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</si>
  <si>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</si>
  <si>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</si>
  <si>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</si>
  <si>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</si>
  <si>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</si>
  <si>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</si>
  <si>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</si>
  <si>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</si>
  <si>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</si>
  <si>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</si>
  <si>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</si>
  <si>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</si>
  <si>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</si>
  <si>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</si>
  <si>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</si>
  <si>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</si>
  <si>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</si>
  <si>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</si>
  <si>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</si>
  <si>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</si>
  <si>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</si>
  <si>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</si>
  <si>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</si>
  <si>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</si>
  <si>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</si>
  <si>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</si>
  <si>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</si>
  <si>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</si>
  <si>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</si>
  <si>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</si>
  <si>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</si>
  <si>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</si>
  <si>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</si>
  <si>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</si>
  <si>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</si>
  <si>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</si>
  <si>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</si>
  <si>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</si>
  <si>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</si>
  <si>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</si>
  <si>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</si>
  <si>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</si>
  <si>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</si>
  <si>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</si>
  <si>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</si>
  <si>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</si>
  <si>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</si>
  <si>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</si>
  <si>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</si>
  <si>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</si>
  <si>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</si>
  <si>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</si>
  <si>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</si>
  <si>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</si>
  <si>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</si>
  <si>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</si>
  <si>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</si>
  <si>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</si>
  <si>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</si>
  <si>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</si>
  <si>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</si>
  <si>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</si>
  <si>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</si>
  <si>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</si>
  <si>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</si>
  <si>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</si>
  <si>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</si>
  <si>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</si>
  <si>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</si>
  <si>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</si>
  <si>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</si>
  <si>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</si>
  <si>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</si>
  <si>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</si>
  <si>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</si>
  <si>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</si>
  <si>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</si>
  <si>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</si>
  <si>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</si>
  <si>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</si>
  <si>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</si>
  <si>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</si>
  <si>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</si>
  <si>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</si>
  <si>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</si>
  <si>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</si>
  <si>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</si>
  <si>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</si>
  <si>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</si>
  <si>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</si>
  <si>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</si>
  <si>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</si>
  <si>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</si>
  <si>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</si>
  <si>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</si>
  <si>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</si>
  <si>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</si>
  <si>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</si>
  <si>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</si>
  <si>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</si>
  <si>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</si>
  <si>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</si>
  <si>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</si>
  <si>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</si>
  <si>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</si>
  <si>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</si>
  <si>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</si>
  <si>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</si>
  <si>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</si>
  <si>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</si>
  <si>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</si>
  <si>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</si>
  <si>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</si>
  <si>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</si>
  <si>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</si>
  <si>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</si>
  <si>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</si>
  <si>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</si>
  <si>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</si>
  <si>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</si>
  <si>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</si>
  <si>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</si>
  <si>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</si>
  <si>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</si>
  <si>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</si>
  <si>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</si>
  <si>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</si>
  <si>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</si>
  <si>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</si>
  <si>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</si>
  <si>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</si>
  <si>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</si>
  <si>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</si>
  <si>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</si>
  <si>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</si>
  <si>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</si>
  <si>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</si>
  <si>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</si>
  <si>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</si>
  <si>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</si>
  <si>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</si>
  <si>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</si>
  <si>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</si>
  <si>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</si>
  <si>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</si>
  <si>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</si>
  <si>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</si>
  <si>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</si>
  <si>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</si>
  <si>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</si>
  <si>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</si>
  <si>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</si>
  <si>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</si>
  <si>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</si>
  <si>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</si>
  <si>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</si>
  <si>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</si>
  <si>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</si>
  <si>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</si>
  <si>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</si>
  <si>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</si>
  <si>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</si>
  <si>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</si>
  <si>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</si>
  <si>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</si>
  <si>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</si>
  <si>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</si>
  <si>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</si>
  <si>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</si>
  <si>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</si>
  <si>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</si>
  <si>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</si>
  <si>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</si>
  <si>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</si>
  <si>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</si>
  <si>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</si>
  <si>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</si>
  <si>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</si>
  <si>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</si>
  <si>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</si>
  <si>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</si>
  <si>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</si>
  <si>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</si>
  <si>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</si>
  <si>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</si>
  <si>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</si>
  <si>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</si>
  <si>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</si>
  <si>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</si>
  <si>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</si>
  <si>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</si>
  <si>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</si>
  <si>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</si>
  <si>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</si>
  <si>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</si>
  <si>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</si>
  <si>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</si>
  <si>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</si>
  <si>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</si>
  <si>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</si>
  <si>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</si>
  <si>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</si>
  <si>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</si>
  <si>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</si>
  <si>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</si>
  <si>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</si>
  <si>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</si>
  <si>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</si>
  <si>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</si>
  <si>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</si>
  <si>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</si>
  <si>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</si>
  <si>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</si>
  <si>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</si>
  <si>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</si>
  <si>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</si>
  <si>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</si>
  <si>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</si>
  <si>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</si>
  <si>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</si>
  <si>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</si>
  <si>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</si>
  <si>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</si>
  <si>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</si>
  <si>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</si>
  <si>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</si>
  <si>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</si>
  <si>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</si>
  <si>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</si>
  <si>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</si>
  <si>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</si>
  <si>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</si>
  <si>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</si>
  <si>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</si>
  <si>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</si>
  <si>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</si>
  <si>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</si>
  <si>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</si>
  <si>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</si>
  <si>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</si>
  <si>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</si>
  <si>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</si>
  <si>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</si>
  <si>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</si>
  <si>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</si>
  <si>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</si>
  <si>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</si>
  <si>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</si>
  <si>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</si>
  <si>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</si>
  <si>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</si>
  <si>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</si>
  <si>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</si>
  <si>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</si>
  <si>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</si>
  <si>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</si>
  <si>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</si>
  <si>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</si>
  <si>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</si>
  <si>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</si>
  <si>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</si>
  <si>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</si>
  <si>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</si>
  <si>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</si>
  <si>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</si>
  <si>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</si>
  <si>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</si>
  <si>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</si>
  <si>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</si>
  <si>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</si>
  <si>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</si>
  <si>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</si>
  <si>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</si>
  <si>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</si>
  <si>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</si>
  <si>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</si>
  <si>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</si>
  <si>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</si>
  <si>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</si>
  <si>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</si>
  <si>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</si>
  <si>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</si>
  <si>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</si>
  <si>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</si>
  <si>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</si>
  <si>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</si>
  <si>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</si>
  <si>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</si>
  <si>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</si>
  <si>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</si>
  <si>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</si>
  <si>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</si>
  <si>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</si>
  <si>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</si>
  <si>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</si>
  <si>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</si>
  <si>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</si>
  <si>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</si>
  <si>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</si>
  <si>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</si>
  <si>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</si>
  <si>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</si>
  <si>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</si>
  <si>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</si>
  <si>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</si>
  <si>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</si>
  <si>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</si>
  <si>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</si>
  <si>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</si>
  <si>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</si>
  <si>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</si>
  <si>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</si>
  <si>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</si>
  <si>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</si>
  <si>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</si>
  <si>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</si>
  <si>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</si>
  <si>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</si>
  <si>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</si>
  <si>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</si>
  <si>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</si>
  <si>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</si>
  <si>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</si>
  <si>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</si>
  <si>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</si>
  <si>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</si>
  <si>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</si>
  <si>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</si>
  <si>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</si>
  <si>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</si>
  <si>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</si>
  <si>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</si>
  <si>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</si>
  <si>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</si>
  <si>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</si>
  <si>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</si>
  <si>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</si>
  <si>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</si>
  <si>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</si>
  <si>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</si>
  <si>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</si>
  <si>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</si>
  <si>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</si>
  <si>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</si>
  <si>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</si>
  <si>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</si>
  <si>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</si>
  <si>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</si>
  <si>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</si>
  <si>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</si>
  <si>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</si>
  <si>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</si>
  <si>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</si>
  <si>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</si>
  <si>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</si>
  <si>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</si>
  <si>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</si>
  <si>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</si>
  <si>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</si>
  <si>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</si>
  <si>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</si>
  <si>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</si>
  <si>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</si>
  <si>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</si>
  <si>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</si>
  <si>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</si>
  <si>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</si>
  <si>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</si>
  <si>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</si>
  <si>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</si>
  <si>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</si>
  <si>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</si>
  <si>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</si>
  <si>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</si>
  <si>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</si>
  <si>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</si>
  <si>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</si>
  <si>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</si>
  <si>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</si>
  <si>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</si>
  <si>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</si>
  <si>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</si>
  <si>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</si>
  <si>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</si>
  <si>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</si>
  <si>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</si>
  <si>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</si>
  <si>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</si>
  <si>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</si>
  <si>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</si>
  <si>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</si>
  <si>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</si>
  <si>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</si>
  <si>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</si>
  <si>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</si>
  <si>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</si>
  <si>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</si>
  <si>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</si>
  <si>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</si>
  <si>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</si>
  <si>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</si>
  <si>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</si>
  <si>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</si>
  <si>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</si>
  <si>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</si>
  <si>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</si>
  <si>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</si>
  <si>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</si>
  <si>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</si>
  <si>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</si>
  <si>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</si>
  <si>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</si>
  <si>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</si>
  <si>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</si>
  <si>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</si>
  <si>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</si>
  <si>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</si>
  <si>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</si>
  <si>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</si>
  <si>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</si>
  <si>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</si>
  <si>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</si>
  <si>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</si>
  <si>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</si>
  <si>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</si>
  <si>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</si>
  <si>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</si>
  <si>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</si>
  <si>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</si>
  <si>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</si>
  <si>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</si>
  <si>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</si>
  <si>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</si>
  <si>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</si>
  <si>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</si>
  <si>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</si>
  <si>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</si>
  <si>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</si>
  <si>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</si>
  <si>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</si>
  <si>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</si>
  <si>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</si>
  <si>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</si>
  <si>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</si>
  <si>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</si>
  <si>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</si>
  <si>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</si>
  <si>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</si>
  <si>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</si>
  <si>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</si>
  <si>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</si>
  <si>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</si>
  <si>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</si>
  <si>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</si>
  <si>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</si>
  <si>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</si>
  <si>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</si>
  <si>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</si>
  <si>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</si>
  <si>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</si>
  <si>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</si>
  <si>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</si>
  <si>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</si>
  <si>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</si>
  <si>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</si>
  <si>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</si>
  <si>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</si>
  <si>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</si>
  <si>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</si>
  <si>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</si>
  <si>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</si>
  <si>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</si>
  <si>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</si>
  <si>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</si>
  <si>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</si>
  <si>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</si>
  <si>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</si>
  <si>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</si>
  <si>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</si>
  <si>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</si>
  <si>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</si>
  <si>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</si>
  <si>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</si>
  <si>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</si>
  <si>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</si>
  <si>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</si>
  <si>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</si>
  <si>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</si>
  <si>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</si>
  <si>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</si>
  <si>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</si>
  <si>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</si>
  <si>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</si>
  <si>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</si>
  <si>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</si>
  <si>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</si>
  <si>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</si>
  <si>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</si>
  <si>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</si>
  <si>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</si>
  <si>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</si>
  <si>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</si>
  <si>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</si>
  <si>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</si>
  <si>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</si>
  <si>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</si>
  <si>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</si>
  <si>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</si>
  <si>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</si>
  <si>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</si>
  <si>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</si>
  <si>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</si>
  <si>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</si>
  <si>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</si>
  <si>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</si>
  <si>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</si>
  <si>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</si>
  <si>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</si>
  <si>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</si>
  <si>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</si>
  <si>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</si>
  <si>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</si>
  <si>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</si>
  <si>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</si>
  <si>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</si>
  <si>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</si>
  <si>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</si>
  <si>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</si>
  <si>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</si>
  <si>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</si>
  <si>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</si>
  <si>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</si>
  <si>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</si>
  <si>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</si>
  <si>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</si>
  <si>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</si>
  <si>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</si>
  <si>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</si>
  <si>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</si>
  <si>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</si>
  <si>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</si>
  <si>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</si>
  <si>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</si>
  <si>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</si>
  <si>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</si>
  <si>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</si>
  <si>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</si>
  <si>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</si>
  <si>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</si>
  <si>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</si>
  <si>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</si>
  <si>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</si>
  <si>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</si>
  <si>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</si>
  <si>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</si>
  <si>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</si>
  <si>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</si>
  <si>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</si>
  <si>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</si>
  <si>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</si>
  <si>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</si>
  <si>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</si>
  <si>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</si>
  <si>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</si>
  <si>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</si>
  <si>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</si>
  <si>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</si>
  <si>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</si>
  <si>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</si>
  <si>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</si>
  <si>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</si>
  <si>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</si>
  <si>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</si>
  <si>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</si>
  <si>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</si>
  <si>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</si>
  <si>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</si>
  <si>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</si>
  <si>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</si>
  <si>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</si>
  <si>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</si>
  <si>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</si>
  <si>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</si>
  <si>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</si>
  <si>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</si>
  <si>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</si>
  <si>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</si>
  <si>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</si>
  <si>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</si>
  <si>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</si>
  <si>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</si>
  <si>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</si>
  <si>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</si>
  <si>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</si>
  <si>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</si>
  <si>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</si>
  <si>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</si>
  <si>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</si>
  <si>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</si>
  <si>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</si>
  <si>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</si>
  <si>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</si>
  <si>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</si>
  <si>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</si>
  <si>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</si>
  <si>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</si>
  <si>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</si>
  <si>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</si>
  <si>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</si>
  <si>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</si>
  <si>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</si>
  <si>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</si>
  <si>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</si>
  <si>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</si>
  <si>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</si>
  <si>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</si>
  <si>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</si>
  <si>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</si>
  <si>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</si>
  <si>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</si>
  <si>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</si>
  <si>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</si>
  <si>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</si>
  <si>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</si>
  <si>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</si>
  <si>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</si>
  <si>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</si>
  <si>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</si>
  <si>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</si>
  <si>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</si>
  <si>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</si>
  <si>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</si>
  <si>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</si>
  <si>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</si>
  <si>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</si>
  <si>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</si>
  <si>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</si>
  <si>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</si>
  <si>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</si>
  <si>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</si>
  <si>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</si>
  <si>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</si>
  <si>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</si>
  <si>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</si>
  <si>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</si>
  <si>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</si>
  <si>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</si>
  <si>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</si>
  <si>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</si>
  <si>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</si>
  <si>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</si>
  <si>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</si>
  <si>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</si>
  <si>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</si>
  <si>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</si>
  <si>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</si>
  <si>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</si>
  <si>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</si>
  <si>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</si>
  <si>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</si>
  <si>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</si>
  <si>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</si>
  <si>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</si>
  <si>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</si>
  <si>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</si>
  <si>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</si>
  <si>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</si>
  <si>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</si>
  <si>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</si>
  <si>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</si>
  <si>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</si>
  <si>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</si>
  <si>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</si>
  <si>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</si>
  <si>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</si>
  <si>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</si>
  <si>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</si>
  <si>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</si>
  <si>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</si>
  <si>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</si>
  <si>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</si>
  <si>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</si>
  <si>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</si>
  <si>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</si>
  <si>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</si>
  <si>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</si>
  <si>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</si>
  <si>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</si>
  <si>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</si>
  <si>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</si>
  <si>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</si>
  <si>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</si>
  <si>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</si>
  <si>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</si>
  <si>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</si>
  <si>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</si>
  <si>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</si>
  <si>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</si>
  <si>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</si>
  <si>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</si>
  <si>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</si>
  <si>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</si>
  <si>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</si>
  <si>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</si>
  <si>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</si>
  <si>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</si>
  <si>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</si>
  <si>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</si>
  <si>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</si>
  <si>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</si>
  <si>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</si>
  <si>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</si>
  <si>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</si>
  <si>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</si>
  <si>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</si>
  <si>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</si>
  <si>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</si>
  <si>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</si>
  <si>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</si>
  <si>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</si>
  <si>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</si>
  <si>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</si>
  <si>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</si>
  <si>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</si>
  <si>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</si>
  <si>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</si>
  <si>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</si>
  <si>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</si>
  <si>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</si>
  <si>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</si>
  <si>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</si>
  <si>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</si>
  <si>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</si>
  <si>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</si>
  <si>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</si>
  <si>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</si>
  <si>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</si>
  <si>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</si>
  <si>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</si>
  <si>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</si>
  <si>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</si>
  <si>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</si>
  <si>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</si>
  <si>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</si>
  <si>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</si>
  <si>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</si>
  <si>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</si>
  <si>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</si>
  <si>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</si>
  <si>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</si>
  <si>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</si>
  <si>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</si>
  <si>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</si>
  <si>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</si>
  <si>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</si>
  <si>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</si>
  <si>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</si>
  <si>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</si>
  <si>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</si>
  <si>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</si>
  <si>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</si>
  <si>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</si>
  <si>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</si>
  <si>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</si>
  <si>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</si>
  <si>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</si>
  <si>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</si>
  <si>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</si>
  <si>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</si>
  <si>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</si>
  <si>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</si>
  <si>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</si>
  <si>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</si>
  <si>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</si>
  <si>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</si>
  <si>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</si>
  <si>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</si>
  <si>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</si>
  <si>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</si>
  <si>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</si>
  <si>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</si>
  <si>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</si>
  <si>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</si>
  <si>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</si>
  <si>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</si>
  <si>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</si>
  <si>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</si>
  <si>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</si>
  <si>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</si>
  <si>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</si>
  <si>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</si>
  <si>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</si>
  <si>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</si>
  <si>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</si>
  <si>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</si>
  <si>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</si>
  <si>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</si>
  <si>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</si>
  <si>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</si>
  <si>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</si>
  <si>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</si>
  <si>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</si>
  <si>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</si>
  <si>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</si>
  <si>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</si>
  <si>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</si>
  <si>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</si>
  <si>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</si>
  <si>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</si>
  <si>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</si>
  <si>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</si>
  <si>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</si>
  <si>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</si>
  <si>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</si>
  <si>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</si>
  <si>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</si>
  <si>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</si>
  <si>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</si>
  <si>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</si>
  <si>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</si>
  <si>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</si>
  <si>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</si>
  <si>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</si>
  <si>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</si>
  <si>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</si>
  <si>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</si>
  <si>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</si>
  <si>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</si>
  <si>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</si>
  <si>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</si>
  <si>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</si>
  <si>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</si>
  <si>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</si>
  <si>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</si>
  <si>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</si>
  <si>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</si>
  <si>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</si>
  <si>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</si>
  <si>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</si>
  <si>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</si>
  <si>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</si>
  <si>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</si>
  <si>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</si>
  <si>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</si>
  <si>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</si>
  <si>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</si>
  <si>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</si>
  <si>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</si>
  <si>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</si>
  <si>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</si>
  <si>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</si>
  <si>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</si>
  <si>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</si>
  <si>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</si>
  <si>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</si>
  <si>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</si>
  <si>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</si>
  <si>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</si>
  <si>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</si>
  <si>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</si>
  <si>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</si>
  <si>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</si>
  <si>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</si>
  <si>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</si>
  <si>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</si>
  <si>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</si>
  <si>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</si>
  <si>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</si>
  <si>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</si>
  <si>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</si>
  <si>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</si>
  <si>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</si>
  <si>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</si>
  <si>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</si>
  <si>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</si>
  <si>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</si>
  <si>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</si>
  <si>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</si>
  <si>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</si>
  <si>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</si>
  <si>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</si>
  <si>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</si>
  <si>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</si>
  <si>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</si>
  <si>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</si>
  <si>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</si>
  <si>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</si>
  <si>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</si>
  <si>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</si>
  <si>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</si>
  <si>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</si>
  <si>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</si>
  <si>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</si>
  <si>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</si>
  <si>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</si>
  <si>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</si>
  <si>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</si>
  <si>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</si>
  <si>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</si>
  <si>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</si>
  <si>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</si>
  <si>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</si>
  <si>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</si>
  <si>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</si>
  <si>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</si>
  <si>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</si>
  <si>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</si>
  <si>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</si>
  <si>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</si>
  <si>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</si>
  <si>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</si>
  <si>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</si>
  <si>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</si>
  <si>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</si>
  <si>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</si>
  <si>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</si>
  <si>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</si>
  <si>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</si>
  <si>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</si>
  <si>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</si>
  <si>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</si>
  <si>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</si>
  <si>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</si>
  <si>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</si>
  <si>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</si>
  <si>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</si>
  <si>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</si>
  <si>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</si>
  <si>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</si>
  <si>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</si>
  <si>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</si>
  <si>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</si>
  <si>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</si>
  <si>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</si>
  <si>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</si>
  <si>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</si>
  <si>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</si>
  <si>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</si>
  <si>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</si>
  <si>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</si>
  <si>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</si>
  <si>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</si>
  <si>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</si>
  <si>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</si>
  <si>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</si>
  <si>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</si>
  <si>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</si>
  <si>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</si>
  <si>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</si>
  <si>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</si>
  <si>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</si>
  <si>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</si>
  <si>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</si>
  <si>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</si>
  <si>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</si>
  <si>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</si>
  <si>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</si>
  <si>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</si>
  <si>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</si>
  <si>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</si>
  <si>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</si>
  <si>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</si>
  <si>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</si>
  <si>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</si>
  <si>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</si>
  <si>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</si>
  <si>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</si>
  <si>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</si>
  <si>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</si>
  <si>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</si>
  <si>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</si>
  <si>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</si>
  <si>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</si>
  <si>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</si>
  <si>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</si>
  <si>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</si>
  <si>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</si>
  <si>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</si>
  <si>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</si>
  <si>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</si>
  <si>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</si>
  <si>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</si>
  <si>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</si>
  <si>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</si>
  <si>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</si>
  <si>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</si>
  <si>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</si>
  <si>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</si>
  <si>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</si>
  <si>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</si>
  <si>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</si>
  <si>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</si>
  <si>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</si>
  <si>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</si>
  <si>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</si>
  <si>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</si>
  <si>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</si>
  <si>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</si>
  <si>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</si>
  <si>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</si>
  <si>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</si>
  <si>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</si>
  <si>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</si>
  <si>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</si>
  <si>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</si>
  <si>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</si>
  <si>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</si>
  <si>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</si>
  <si>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</si>
  <si>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</si>
  <si>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</si>
  <si>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</si>
  <si>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</si>
  <si>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</si>
  <si>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</si>
  <si>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</si>
  <si>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</si>
  <si>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</si>
  <si>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</si>
  <si>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</si>
  <si>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</si>
  <si>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</si>
  <si>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</si>
  <si>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</si>
  <si>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</si>
  <si>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</si>
  <si>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</si>
  <si>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</si>
  <si>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</si>
  <si>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</si>
  <si>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</si>
  <si>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</si>
  <si>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</si>
  <si>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</si>
  <si>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</si>
  <si>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</si>
  <si>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</si>
  <si>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</si>
  <si>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</si>
  <si>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</si>
  <si>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</si>
  <si>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</si>
  <si>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</si>
  <si>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</si>
  <si>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</si>
  <si>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</si>
  <si>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</si>
  <si>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</si>
  <si>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</si>
  <si>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</si>
  <si>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</si>
  <si>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</si>
  <si>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</si>
  <si>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</si>
  <si>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</si>
  <si>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</si>
  <si>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</si>
  <si>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</si>
  <si>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</si>
  <si>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</si>
  <si>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</si>
  <si>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</si>
  <si>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</si>
  <si>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</si>
  <si>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</si>
  <si>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</si>
  <si>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</si>
  <si>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</si>
  <si>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</si>
  <si>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</si>
  <si>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</si>
  <si>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</si>
  <si>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</si>
  <si>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</si>
  <si>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</si>
  <si>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</si>
  <si>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</si>
  <si>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</si>
  <si>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</si>
  <si>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</si>
  <si>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</si>
  <si>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</si>
  <si>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</si>
  <si>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</si>
  <si>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</si>
  <si>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</si>
  <si>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</si>
  <si>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</si>
  <si>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</si>
  <si>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</si>
  <si>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</si>
  <si>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</si>
  <si>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</si>
  <si>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</si>
  <si>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</si>
  <si>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</si>
  <si>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</si>
  <si>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</si>
  <si>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</si>
  <si>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</si>
  <si>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</si>
  <si>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</si>
  <si>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</si>
  <si>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</si>
  <si>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</si>
  <si>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</si>
  <si>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</si>
  <si>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</si>
  <si>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</si>
  <si>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</si>
  <si>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</si>
  <si>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</si>
  <si>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</si>
  <si>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</si>
  <si>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</si>
  <si>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</si>
  <si>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</si>
  <si>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</si>
  <si>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</si>
  <si>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</si>
  <si>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</si>
  <si>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</si>
  <si>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</si>
  <si>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</si>
  <si>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</si>
  <si>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</si>
  <si>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</si>
  <si>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</si>
  <si>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</si>
  <si>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</si>
  <si>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</si>
  <si>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</si>
  <si>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</si>
  <si>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</si>
  <si>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</si>
  <si>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</si>
  <si>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</si>
  <si>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</si>
  <si>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</si>
  <si>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</si>
  <si>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</si>
  <si>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</si>
  <si>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</si>
  <si>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</si>
  <si>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</si>
  <si>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</si>
  <si>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</si>
  <si>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</si>
  <si>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</si>
  <si>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</si>
  <si>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</si>
  <si>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</si>
  <si>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</si>
  <si>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</si>
  <si>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</si>
  <si>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</si>
  <si>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</si>
  <si>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</si>
  <si>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</si>
  <si>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</si>
  <si>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</si>
  <si>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</si>
  <si>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</si>
  <si>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</si>
  <si>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</si>
  <si>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</si>
  <si>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</si>
  <si>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</si>
  <si>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</si>
  <si>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</si>
  <si>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</si>
  <si>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</si>
  <si>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</si>
  <si>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</si>
  <si>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</si>
  <si>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</si>
  <si>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</si>
  <si>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</si>
  <si>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</si>
  <si>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</si>
  <si>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</si>
  <si>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</si>
  <si>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</si>
  <si>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</si>
  <si>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</si>
  <si>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</si>
  <si>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</si>
  <si>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</si>
  <si>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</si>
  <si>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</si>
  <si>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</si>
  <si>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</si>
  <si>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</si>
  <si>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</si>
  <si>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</si>
  <si>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</si>
  <si>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</si>
  <si>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</si>
  <si>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</si>
  <si>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</si>
  <si>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</si>
  <si>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</si>
  <si>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</si>
  <si>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</si>
  <si>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</si>
  <si>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</si>
  <si>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</si>
  <si>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</si>
  <si>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</si>
  <si>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</si>
  <si>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</si>
  <si>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</si>
  <si>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</si>
  <si>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</si>
  <si>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</si>
  <si>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</si>
  <si>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</si>
  <si>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</si>
  <si>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</si>
  <si>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</si>
  <si>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</si>
  <si>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</si>
  <si>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</si>
  <si>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</si>
  <si>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</si>
  <si>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</si>
  <si>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</si>
  <si>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</si>
  <si>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</si>
  <si>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</si>
  <si>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</si>
  <si>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</si>
  <si>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</si>
  <si>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</si>
  <si>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</si>
  <si>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</si>
  <si>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</si>
  <si>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</si>
  <si>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</si>
  <si>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</si>
  <si>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</si>
  <si>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</si>
  <si>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</si>
  <si>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</si>
  <si>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</si>
  <si>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</si>
  <si>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</si>
  <si>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</si>
  <si>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</si>
  <si>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</si>
  <si>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</si>
  <si>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</si>
  <si>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</si>
  <si>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</si>
  <si>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</si>
  <si>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</si>
  <si>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</si>
  <si>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</si>
  <si>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</si>
  <si>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</si>
  <si>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</si>
  <si>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</si>
  <si>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</si>
  <si>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</si>
  <si>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</si>
  <si>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</si>
  <si>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</si>
  <si>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</si>
  <si>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</si>
  <si>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</si>
  <si>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</si>
  <si>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</si>
  <si>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</si>
  <si>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</si>
  <si>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</si>
  <si>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</si>
  <si>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</si>
  <si>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</si>
  <si>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</si>
  <si>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</si>
  <si>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</si>
  <si>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</si>
  <si>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</si>
  <si>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</si>
  <si>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</si>
  <si>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</si>
  <si>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</si>
  <si>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</si>
  <si>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</si>
  <si>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</si>
  <si>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</si>
  <si>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</si>
  <si>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</si>
  <si>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</si>
  <si>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</si>
  <si>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</si>
  <si>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</si>
  <si>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</si>
  <si>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</si>
  <si>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</si>
  <si>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</si>
  <si>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</si>
  <si>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</si>
  <si>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</si>
  <si>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</si>
  <si>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</si>
  <si>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</si>
  <si>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</si>
  <si>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</si>
  <si>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</si>
  <si>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</si>
  <si>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</si>
  <si>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</si>
  <si>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</si>
  <si>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</si>
  <si>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</si>
  <si>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</si>
  <si>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</si>
  <si>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</si>
  <si>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</si>
  <si>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</si>
  <si>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</si>
  <si>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</si>
  <si>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</si>
  <si>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</si>
  <si>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</si>
  <si>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</si>
  <si>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</si>
  <si>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</si>
  <si>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</si>
  <si>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</si>
  <si>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</si>
  <si>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</si>
  <si>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</si>
  <si>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</si>
  <si>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</si>
  <si>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</si>
  <si>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</si>
  <si>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</si>
  <si>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</si>
  <si>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</si>
  <si>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</si>
  <si>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</si>
  <si>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</si>
  <si>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</si>
  <si>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</si>
  <si>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</si>
  <si>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</si>
  <si>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</si>
  <si>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</si>
  <si>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</si>
  <si>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</si>
  <si>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</si>
  <si>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</si>
  <si>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</si>
  <si>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</si>
  <si>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</si>
  <si>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</si>
  <si>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</si>
  <si>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</si>
  <si>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</si>
  <si>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</si>
  <si>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</si>
  <si>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</si>
  <si>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</si>
  <si>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</si>
  <si>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</si>
  <si>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</si>
  <si>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</si>
  <si>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</si>
  <si>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</si>
  <si>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</si>
  <si>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</si>
  <si>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</si>
  <si>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</si>
  <si>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</si>
  <si>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</si>
  <si>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</si>
  <si>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</si>
  <si>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</si>
  <si>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</si>
  <si>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</si>
  <si>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</si>
  <si>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</si>
  <si>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</si>
  <si>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</si>
  <si>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</si>
  <si>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</si>
  <si>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</si>
  <si>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</si>
  <si>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</si>
  <si>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</si>
  <si>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</si>
  <si>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</si>
  <si>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</si>
  <si>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</si>
  <si>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</si>
  <si>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</si>
  <si>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</si>
  <si>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</si>
  <si>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</si>
  <si>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</si>
  <si>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</si>
  <si>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</si>
  <si>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</si>
  <si>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</si>
  <si>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</si>
  <si>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</si>
  <si>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</si>
  <si>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</si>
  <si>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</si>
  <si>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</si>
  <si>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</si>
  <si>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</si>
  <si>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</si>
  <si>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</si>
  <si>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</si>
  <si>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</si>
  <si>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</si>
  <si>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</si>
  <si>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</si>
  <si>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</si>
  <si>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</si>
  <si>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</si>
  <si>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</si>
  <si>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</si>
  <si>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</si>
  <si>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</si>
  <si>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</si>
  <si>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</si>
  <si>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</si>
  <si>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</si>
  <si>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</si>
  <si>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</si>
  <si>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</si>
  <si>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</si>
  <si>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</si>
  <si>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</si>
  <si>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</si>
  <si>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</si>
  <si>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</si>
  <si>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</si>
  <si>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</si>
  <si>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</si>
  <si>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</si>
  <si>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</si>
  <si>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</si>
  <si>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</si>
  <si>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</si>
  <si>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</si>
  <si>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</si>
  <si>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</si>
  <si>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</si>
  <si>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</si>
  <si>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</si>
  <si>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</si>
  <si>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</si>
  <si>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</si>
  <si>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</si>
  <si>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</si>
  <si>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</si>
  <si>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</si>
  <si>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</si>
  <si>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</si>
  <si>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</si>
  <si>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</si>
  <si>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</si>
  <si>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</si>
  <si>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</si>
  <si>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</si>
  <si>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</si>
  <si>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</si>
  <si>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</si>
  <si>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</si>
  <si>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</si>
  <si>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</si>
  <si>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</si>
  <si>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</si>
  <si>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</si>
  <si>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</si>
  <si>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</si>
  <si>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</si>
  <si>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</si>
  <si>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</si>
  <si>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</si>
  <si>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</si>
  <si>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</si>
  <si>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</si>
  <si>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</si>
  <si>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</si>
  <si>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</si>
  <si>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</si>
  <si>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</si>
  <si>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</si>
  <si>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</si>
  <si>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</si>
  <si>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</si>
  <si>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</si>
  <si>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</si>
  <si>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</si>
  <si>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</si>
  <si>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</si>
  <si>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</si>
  <si>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</si>
  <si>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</si>
  <si>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</si>
  <si>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</si>
  <si>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</si>
  <si>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</si>
  <si>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</si>
  <si>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</si>
  <si>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</si>
  <si>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</si>
  <si>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</si>
  <si>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</si>
  <si>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</si>
  <si>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</si>
  <si>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</si>
  <si>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</si>
  <si>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</si>
  <si>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</si>
  <si>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</si>
  <si>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</si>
  <si>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</si>
  <si>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</si>
  <si>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</si>
  <si>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</si>
  <si>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</si>
  <si>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</si>
  <si>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</si>
  <si>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</si>
  <si>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</si>
  <si>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</si>
  <si>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</si>
  <si>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</si>
  <si>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</si>
  <si>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</si>
  <si>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</si>
  <si>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</si>
  <si>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</si>
  <si>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</si>
  <si>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</si>
  <si>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</si>
  <si>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</si>
  <si>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</si>
  <si>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</si>
  <si>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</si>
  <si>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</si>
  <si>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</si>
  <si>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</si>
  <si>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</si>
  <si>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</si>
  <si>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</si>
  <si>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</si>
  <si>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</si>
  <si>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</si>
  <si>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</si>
  <si>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</si>
  <si>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</si>
  <si>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</si>
  <si>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</si>
  <si>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</si>
  <si>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</si>
  <si>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</si>
  <si>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</si>
  <si>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</si>
  <si>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</si>
  <si>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</si>
  <si>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</si>
  <si>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</si>
  <si>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</si>
  <si>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</si>
  <si>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</si>
  <si>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</si>
  <si>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</si>
  <si>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</si>
  <si>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</si>
  <si>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</si>
  <si>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</si>
  <si>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</si>
  <si>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</si>
  <si>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</si>
  <si>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</si>
  <si>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</si>
  <si>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</si>
  <si>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</si>
  <si>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</si>
  <si>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</si>
  <si>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</si>
  <si>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</si>
  <si>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</si>
  <si>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</si>
  <si>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</si>
  <si>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</si>
  <si>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</si>
  <si>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</si>
  <si>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</si>
  <si>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</si>
  <si>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</si>
  <si>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</si>
  <si>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</si>
  <si>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</si>
  <si>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</si>
  <si>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</si>
  <si>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</si>
  <si>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</si>
  <si>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</si>
  <si>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</si>
  <si>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</si>
  <si>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</si>
  <si>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</si>
  <si>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</si>
  <si>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</si>
  <si>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</si>
  <si>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</si>
  <si>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</si>
  <si>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</si>
  <si>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</si>
  <si>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</si>
  <si>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</si>
  <si>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</si>
  <si>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</si>
  <si>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</si>
  <si>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</si>
  <si>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</si>
  <si>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</si>
  <si>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</si>
  <si>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</si>
  <si>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</si>
  <si>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</si>
  <si>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</si>
  <si>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</si>
  <si>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</si>
  <si>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</si>
  <si>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</si>
  <si>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</si>
  <si>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</si>
  <si>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</si>
  <si>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</si>
  <si>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</si>
  <si>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</si>
  <si>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</si>
  <si>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</si>
  <si>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</si>
  <si>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</si>
  <si>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</si>
  <si>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</si>
  <si>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</si>
  <si>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</si>
  <si>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</si>
  <si>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</si>
  <si>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</si>
  <si>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</si>
  <si>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</si>
  <si>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</si>
  <si>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</si>
  <si>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</si>
  <si>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</si>
  <si>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</si>
  <si>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</si>
  <si>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</si>
  <si>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</si>
  <si>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</si>
  <si>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</si>
  <si>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</si>
  <si>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</si>
  <si>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</si>
  <si>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</si>
  <si>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</si>
  <si>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</si>
  <si>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</si>
  <si>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</si>
  <si>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</si>
  <si>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</si>
  <si>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</si>
  <si>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</si>
  <si>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</si>
  <si>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</si>
  <si>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</si>
  <si>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</si>
  <si>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</si>
  <si>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</si>
  <si>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</si>
  <si>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</si>
  <si>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</si>
  <si>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</si>
  <si>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</si>
  <si>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</si>
  <si>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</si>
  <si>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</si>
  <si>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</si>
  <si>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</si>
  <si>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</si>
  <si>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</si>
  <si>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</si>
  <si>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</si>
  <si>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</si>
  <si>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</si>
  <si>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</si>
  <si>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</si>
  <si>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</si>
  <si>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</si>
  <si>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</si>
  <si>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</si>
  <si>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</si>
  <si>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</si>
  <si>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</si>
  <si>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</si>
  <si>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</si>
  <si>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</si>
  <si>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</si>
  <si>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</si>
  <si>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</si>
  <si>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</si>
  <si>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</si>
  <si>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</si>
  <si>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</si>
  <si>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</si>
  <si>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</si>
  <si>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</si>
  <si>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</si>
  <si>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</si>
  <si>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</si>
  <si>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</si>
  <si>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</si>
  <si>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</si>
  <si>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</si>
  <si>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</si>
  <si>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</si>
  <si>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</si>
  <si>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</si>
  <si>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</si>
  <si>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</si>
  <si>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</si>
  <si>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</si>
  <si>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</si>
  <si>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</si>
  <si>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</si>
  <si>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</si>
  <si>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</si>
  <si>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</si>
  <si>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</si>
  <si>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</si>
  <si>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</si>
  <si>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</si>
  <si>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</si>
  <si>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</si>
  <si>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</si>
  <si>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</si>
  <si>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</si>
  <si>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</si>
  <si>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</si>
  <si>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</si>
  <si>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</si>
  <si>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</si>
  <si>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</si>
  <si>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</si>
  <si>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</si>
  <si>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</si>
  <si>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</si>
  <si>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</si>
  <si>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</si>
  <si>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</si>
  <si>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</si>
  <si>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</si>
  <si>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</si>
  <si>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</si>
  <si>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</si>
  <si>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</si>
  <si>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</si>
  <si>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</si>
  <si>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</si>
  <si>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</si>
  <si>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</si>
  <si>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</si>
  <si>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</si>
  <si>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</si>
  <si>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</si>
  <si>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</si>
  <si>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</si>
  <si>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</si>
  <si>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</si>
  <si>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</si>
  <si>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</si>
  <si>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</si>
  <si>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</si>
  <si>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</si>
  <si>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</si>
  <si>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</si>
  <si>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</si>
  <si>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</si>
  <si>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</si>
  <si>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</si>
  <si>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</si>
  <si>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</si>
  <si>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</si>
  <si>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</si>
  <si>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</si>
  <si>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</si>
  <si>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</si>
  <si>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</si>
  <si>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</si>
  <si>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</si>
  <si>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</si>
  <si>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</si>
  <si>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</si>
  <si>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</si>
  <si>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</si>
  <si>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</si>
  <si>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</si>
  <si>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</si>
  <si>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</si>
  <si>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</si>
  <si>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</si>
  <si>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</si>
  <si>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</si>
  <si>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</si>
  <si>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</si>
  <si>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</si>
  <si>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</si>
  <si>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</si>
  <si>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</si>
  <si>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</si>
  <si>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</si>
  <si>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</si>
  <si>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</si>
  <si>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</si>
  <si>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</si>
  <si>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</si>
  <si>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</si>
  <si>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</si>
  <si>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</si>
  <si>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</si>
  <si>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</si>
  <si>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</si>
  <si>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</si>
  <si>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</si>
  <si>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</si>
  <si>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</si>
  <si>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</si>
  <si>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</si>
  <si>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</si>
  <si>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</si>
  <si>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</si>
  <si>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</si>
  <si>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</si>
  <si>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</si>
  <si>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</si>
  <si>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</si>
  <si>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</si>
  <si>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</si>
  <si>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</si>
  <si>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</si>
  <si>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</si>
  <si>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</si>
  <si>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</si>
  <si>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</si>
  <si>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</si>
  <si>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</si>
  <si>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</si>
  <si>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</si>
  <si>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</si>
  <si>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</si>
  <si>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</si>
  <si>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</si>
  <si>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</si>
  <si>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</si>
  <si>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</si>
  <si>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</si>
  <si>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</si>
  <si>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</si>
  <si>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</si>
  <si>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</si>
  <si>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</si>
  <si>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</si>
  <si>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</si>
  <si>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</si>
  <si>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</si>
  <si>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</si>
  <si>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</si>
  <si>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</si>
  <si>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</si>
  <si>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</si>
  <si>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</si>
  <si>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</si>
  <si>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</si>
  <si>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</si>
  <si>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</si>
  <si>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</si>
  <si>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</si>
  <si>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</si>
  <si>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</si>
  <si>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</si>
  <si>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</si>
  <si>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</si>
  <si>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</si>
  <si>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</si>
  <si>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</si>
  <si>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</si>
  <si>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</si>
  <si>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</si>
  <si>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</si>
  <si>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</si>
  <si>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</si>
  <si>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</si>
  <si>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</si>
  <si>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</si>
  <si>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</si>
  <si>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</si>
  <si>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</si>
  <si>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</si>
  <si>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</si>
  <si>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</si>
  <si>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</si>
  <si>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</si>
  <si>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</si>
  <si>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</si>
  <si>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</si>
  <si>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</si>
  <si>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</si>
  <si>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</si>
  <si>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</si>
  <si>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</si>
  <si>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</si>
  <si>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</si>
  <si>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</si>
  <si>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</si>
  <si>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</si>
  <si>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</si>
  <si>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</si>
  <si>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</si>
  <si>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</si>
  <si>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</si>
  <si>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</si>
  <si>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</si>
  <si>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</si>
  <si>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</si>
  <si>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</si>
  <si>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</si>
  <si>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</si>
  <si>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</si>
  <si>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</si>
  <si>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</si>
  <si>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</si>
  <si>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</si>
  <si>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</si>
  <si>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</si>
  <si>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</si>
  <si>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</si>
  <si>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</si>
  <si>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</si>
  <si>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</si>
  <si>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</si>
  <si>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</si>
  <si>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</si>
  <si>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</si>
  <si>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</si>
  <si>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</si>
  <si>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</si>
  <si>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</si>
  <si>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</si>
  <si>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</si>
  <si>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</si>
  <si>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</si>
  <si>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</si>
  <si>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</si>
  <si>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</si>
  <si>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</si>
  <si>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</si>
  <si>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</si>
  <si>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</si>
  <si>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</si>
  <si>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</si>
  <si>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</si>
  <si>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</si>
  <si>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</si>
  <si>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</si>
  <si>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</si>
  <si>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</si>
  <si>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</si>
  <si>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</si>
  <si>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</si>
  <si>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</si>
  <si>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</si>
  <si>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</si>
  <si>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</si>
  <si>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</si>
  <si>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</si>
  <si>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</si>
  <si>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</si>
  <si>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</si>
  <si>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</si>
  <si>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</si>
  <si>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</si>
  <si>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</si>
  <si>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</si>
  <si>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</si>
  <si>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</si>
  <si>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</si>
  <si>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</si>
  <si>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</si>
  <si>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</si>
  <si>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</si>
  <si>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</si>
  <si>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</si>
  <si>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</si>
  <si>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</si>
  <si>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</si>
  <si>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</si>
  <si>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</si>
  <si>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</si>
  <si>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</si>
  <si>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</si>
  <si>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</si>
  <si>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</si>
  <si>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</si>
  <si>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</si>
  <si>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</si>
  <si>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</si>
  <si>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</si>
  <si>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</si>
  <si>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</si>
  <si>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</si>
  <si>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</si>
  <si>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</si>
  <si>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</si>
  <si>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</si>
  <si>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</si>
  <si>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</si>
  <si>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</si>
  <si>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</si>
  <si>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</si>
  <si>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</si>
  <si>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</si>
  <si>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</si>
  <si>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</si>
  <si>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</si>
  <si>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</si>
  <si>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</si>
  <si>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</si>
  <si>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</si>
  <si>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</si>
  <si>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</si>
  <si>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</si>
  <si>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</si>
  <si>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</si>
  <si>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</si>
  <si>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</si>
  <si>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</si>
  <si>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</si>
  <si>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</si>
  <si>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</si>
  <si>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</si>
  <si>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</si>
  <si>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</si>
  <si>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</si>
  <si>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</si>
  <si>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</si>
  <si>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</si>
  <si>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</si>
  <si>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</si>
  <si>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</si>
  <si>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</si>
  <si>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</si>
  <si>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</si>
  <si>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</si>
  <si>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</si>
  <si>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</si>
  <si>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</si>
  <si>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</si>
  <si>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</si>
  <si>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</si>
  <si>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</si>
  <si>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</si>
  <si>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</si>
  <si>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</si>
  <si>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</si>
  <si>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</si>
  <si>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</si>
  <si>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</si>
  <si>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</si>
  <si>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</si>
  <si>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</si>
  <si>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</si>
  <si>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</si>
  <si>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</si>
  <si>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</si>
  <si>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</si>
  <si>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</si>
  <si>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</si>
  <si>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</si>
  <si>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</si>
  <si>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</si>
  <si>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</si>
  <si>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</si>
  <si>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</si>
  <si>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</si>
  <si>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</si>
  <si>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</si>
  <si>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</si>
  <si>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</si>
  <si>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</si>
  <si>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</si>
  <si>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</si>
  <si>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</si>
  <si>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</si>
  <si>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</si>
  <si>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</si>
  <si>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</si>
  <si>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</si>
  <si>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</si>
  <si>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</si>
  <si>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</si>
  <si>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</si>
  <si>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</si>
  <si>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</si>
  <si>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</si>
  <si>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</si>
  <si>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</si>
  <si>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</si>
  <si>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</si>
  <si>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</si>
  <si>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</si>
  <si>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</si>
  <si>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</si>
  <si>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</si>
  <si>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</si>
  <si>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</si>
  <si>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</si>
  <si>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</si>
  <si>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</si>
  <si>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</si>
  <si>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</si>
  <si>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</si>
  <si>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</si>
  <si>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</si>
  <si>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</si>
  <si>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</si>
  <si>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</si>
  <si>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</si>
  <si>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</si>
  <si>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</si>
  <si>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</si>
  <si>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</si>
  <si>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</si>
  <si>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</si>
  <si>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</si>
  <si>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</si>
  <si>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</si>
  <si>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</si>
  <si>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</si>
  <si>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</si>
  <si>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</si>
  <si>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</si>
  <si>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</si>
  <si>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</si>
  <si>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</si>
  <si>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</si>
  <si>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</si>
  <si>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</si>
  <si>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</si>
  <si>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</si>
  <si>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</si>
  <si>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</si>
  <si>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</si>
  <si>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</si>
  <si>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</si>
  <si>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</si>
  <si>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</si>
  <si>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</si>
  <si>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</si>
  <si>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</si>
  <si>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</si>
  <si>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</si>
  <si>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</si>
  <si>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</si>
  <si>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</si>
  <si>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</si>
  <si>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</si>
  <si>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</si>
  <si>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</si>
  <si>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</si>
  <si>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</si>
  <si>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</si>
  <si>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</si>
  <si>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</si>
  <si>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</si>
  <si>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</si>
  <si>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</si>
  <si>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</si>
  <si>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</si>
  <si>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</si>
  <si>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</si>
  <si>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</si>
  <si>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</si>
  <si>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</si>
  <si>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</si>
  <si>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</si>
  <si>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</si>
  <si>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</si>
  <si>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</si>
  <si>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</si>
  <si>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</si>
  <si>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</si>
  <si>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</si>
  <si>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</si>
  <si>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</si>
  <si>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</si>
  <si>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</si>
  <si>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</si>
  <si>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</si>
  <si>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</si>
  <si>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</si>
  <si>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</si>
  <si>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</si>
  <si>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</si>
  <si>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</si>
  <si>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</si>
  <si>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</si>
  <si>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</si>
  <si>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</si>
  <si>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</si>
  <si>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</si>
  <si>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</si>
  <si>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</si>
  <si>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</si>
  <si>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</si>
  <si>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</si>
  <si>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</si>
  <si>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</si>
  <si>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</si>
  <si>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</si>
  <si>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</si>
  <si>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</si>
  <si>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</si>
  <si>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</si>
  <si>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</si>
  <si>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</si>
  <si>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</si>
  <si>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</si>
  <si>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</si>
  <si>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</si>
  <si>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</si>
  <si>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</si>
  <si>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</si>
  <si>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</si>
  <si>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</si>
  <si>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</si>
  <si>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</si>
  <si>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</si>
  <si>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</si>
  <si>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</si>
  <si>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</si>
  <si>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</si>
  <si>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</si>
  <si>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</si>
  <si>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</si>
  <si>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</si>
  <si>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</si>
  <si>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</si>
  <si>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</si>
  <si>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</si>
  <si>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</si>
  <si>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</si>
  <si>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</si>
  <si>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</si>
  <si>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</si>
  <si>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</si>
  <si>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</si>
  <si>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</si>
  <si>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</si>
  <si>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</si>
  <si>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</si>
  <si>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</si>
  <si>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</si>
  <si>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</si>
  <si>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</si>
  <si>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</si>
  <si>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</si>
  <si>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</si>
  <si>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</si>
  <si>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</si>
  <si>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</si>
  <si>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</si>
  <si>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</si>
  <si>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</si>
  <si>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</si>
  <si>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</si>
  <si>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</si>
  <si>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</si>
  <si>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</si>
  <si>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</si>
  <si>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</si>
  <si>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</si>
  <si>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</si>
  <si>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</si>
  <si>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</si>
  <si>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</si>
  <si>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</si>
  <si>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</si>
  <si>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</si>
  <si>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</si>
  <si>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</si>
  <si>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</si>
  <si>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</si>
  <si>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</si>
  <si>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</si>
  <si>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</si>
  <si>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</si>
  <si>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</si>
  <si>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</si>
  <si>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</si>
  <si>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</si>
  <si>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</si>
  <si>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</si>
  <si>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</si>
  <si>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</si>
  <si>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</si>
  <si>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</si>
  <si>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</si>
  <si>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</si>
  <si>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</si>
  <si>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</si>
  <si>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</si>
  <si>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</si>
  <si>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</si>
  <si>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</si>
  <si>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</si>
  <si>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</si>
  <si>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</si>
  <si>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</si>
  <si>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</si>
  <si>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</si>
  <si>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</si>
  <si>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</si>
  <si>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</si>
  <si>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</si>
  <si>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</si>
  <si>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</si>
  <si>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</si>
  <si>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</si>
  <si>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</si>
  <si>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</si>
  <si>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</si>
  <si>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</si>
  <si>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</si>
  <si>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</si>
  <si>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</si>
  <si>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</si>
  <si>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</si>
  <si>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</si>
  <si>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</si>
  <si>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</si>
  <si>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</si>
  <si>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</si>
  <si>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</si>
  <si>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</si>
  <si>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</si>
  <si>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</si>
  <si>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</si>
  <si>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</si>
  <si>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</si>
  <si>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</si>
  <si>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</si>
  <si>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</si>
  <si>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</si>
  <si>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</si>
  <si>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</si>
  <si>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</si>
  <si>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</si>
  <si>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</si>
  <si>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</si>
  <si>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</si>
  <si>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</si>
  <si>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</si>
  <si>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</si>
  <si>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</si>
  <si>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</si>
  <si>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</si>
  <si>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</si>
  <si>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</si>
  <si>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</si>
  <si>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</si>
  <si>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</si>
  <si>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</si>
  <si>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</si>
  <si>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</si>
  <si>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</si>
  <si>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</si>
  <si>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</si>
  <si>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</si>
  <si>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</si>
  <si>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</si>
  <si>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</si>
  <si>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</si>
  <si>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</si>
  <si>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</si>
  <si>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</si>
  <si>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</si>
  <si>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</si>
  <si>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</si>
  <si>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</si>
  <si>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</si>
  <si>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</si>
  <si>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</si>
  <si>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</si>
  <si>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</si>
  <si>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</si>
  <si>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</si>
  <si>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</si>
  <si>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</si>
  <si>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</si>
  <si>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</si>
  <si>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</si>
  <si>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</si>
  <si>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</si>
  <si>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</si>
  <si>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</si>
  <si>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</si>
  <si>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</si>
  <si>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</si>
  <si>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</si>
  <si>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</si>
  <si>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</si>
  <si>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</si>
  <si>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</si>
  <si>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</si>
  <si>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</si>
  <si>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</si>
  <si>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</si>
  <si>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</si>
  <si>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</si>
  <si>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</si>
  <si>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</si>
  <si>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</si>
  <si>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</si>
  <si>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</si>
  <si>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</si>
  <si>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</si>
  <si>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</si>
  <si>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</si>
  <si>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</si>
  <si>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</si>
  <si>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</si>
  <si>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</si>
  <si>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</si>
  <si>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</si>
  <si>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</si>
  <si>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</si>
  <si>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</si>
  <si>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</si>
  <si>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</si>
  <si>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</si>
  <si>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</si>
  <si>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</si>
  <si>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</si>
  <si>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</si>
  <si>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</si>
  <si>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</si>
  <si>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</si>
  <si>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</si>
  <si>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</si>
  <si>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</si>
  <si>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</si>
  <si>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</si>
  <si>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</si>
  <si>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</si>
  <si>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</si>
  <si>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</si>
  <si>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</si>
  <si>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</si>
  <si>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</si>
  <si>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</si>
  <si>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</si>
  <si>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</si>
  <si>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</si>
  <si>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</si>
  <si>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</si>
  <si>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</si>
  <si>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</si>
  <si>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</si>
  <si>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</si>
  <si>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</si>
  <si>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</si>
  <si>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</si>
  <si>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</si>
  <si>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</si>
  <si>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</si>
  <si>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</si>
  <si>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</si>
  <si>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</si>
  <si>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</si>
  <si>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</si>
  <si>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</si>
  <si>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</si>
  <si>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</si>
  <si>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</si>
  <si>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</si>
  <si>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</si>
  <si>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</si>
  <si>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</si>
  <si>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</si>
  <si>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</si>
  <si>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</si>
  <si>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</si>
  <si>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</si>
  <si>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</si>
  <si>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</si>
  <si>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</si>
  <si>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</si>
  <si>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</si>
  <si>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</si>
  <si>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</si>
  <si>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</si>
  <si>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</si>
  <si>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</si>
  <si>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</si>
  <si>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</si>
  <si>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</si>
  <si>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</si>
  <si>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</si>
  <si>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</si>
  <si>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</si>
  <si>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</si>
  <si>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</si>
  <si>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</si>
  <si>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</si>
  <si>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</si>
  <si>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</si>
  <si>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</si>
  <si>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</si>
  <si>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</si>
  <si>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</si>
  <si>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</si>
  <si>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</si>
  <si>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</si>
  <si>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</si>
  <si>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</si>
  <si>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</si>
  <si>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</si>
  <si>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</si>
  <si>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</si>
  <si>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</si>
  <si>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</si>
  <si>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</si>
  <si>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</si>
  <si>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</si>
  <si>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</si>
  <si>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</si>
  <si>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</si>
  <si>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</si>
  <si>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</si>
  <si>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</si>
  <si>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</si>
  <si>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</si>
  <si>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</si>
  <si>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</si>
  <si>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</si>
  <si>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</si>
  <si>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</si>
  <si>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</si>
  <si>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</si>
  <si>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</si>
  <si>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</si>
  <si>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</si>
  <si>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</si>
  <si>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</si>
  <si>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</si>
  <si>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</si>
  <si>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</si>
  <si>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</si>
  <si>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</si>
  <si>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</si>
  <si>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</si>
  <si>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</si>
  <si>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</si>
  <si>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</si>
  <si>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</si>
  <si>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</si>
  <si>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</si>
  <si>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</si>
  <si>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</si>
  <si>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</si>
  <si>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</si>
  <si>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</si>
  <si>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</si>
  <si>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</si>
  <si>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</si>
  <si>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</si>
  <si>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</si>
  <si>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</si>
  <si>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</si>
  <si>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</si>
  <si>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</si>
  <si>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</si>
  <si>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</si>
  <si>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</si>
  <si>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</si>
  <si>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</si>
  <si>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</si>
  <si>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</si>
  <si>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</si>
  <si>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</si>
  <si>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</si>
  <si>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</si>
  <si>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</si>
  <si>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</si>
  <si>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</si>
  <si>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</si>
  <si>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</si>
  <si>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</si>
  <si>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</si>
  <si>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</si>
  <si>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</si>
  <si>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</si>
  <si>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</si>
  <si>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</si>
  <si>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</si>
  <si>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</si>
  <si>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</si>
  <si>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</si>
  <si>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</si>
  <si>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</si>
  <si>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</si>
  <si>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</si>
  <si>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</si>
  <si>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</si>
  <si>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</si>
  <si>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</si>
  <si>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</si>
  <si>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</si>
  <si>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</si>
  <si>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</si>
  <si>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</si>
  <si>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</si>
  <si>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</si>
  <si>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</si>
  <si>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</si>
  <si>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</si>
  <si>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</si>
  <si>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</si>
  <si>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</si>
  <si>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</si>
  <si>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</si>
  <si>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</si>
  <si>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</si>
  <si>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</si>
  <si>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</si>
  <si>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</si>
  <si>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</si>
  <si>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</si>
  <si>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</si>
  <si>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</si>
  <si>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</si>
  <si>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</si>
  <si>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</si>
  <si>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</si>
  <si>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</si>
  <si>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</si>
  <si>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</si>
  <si>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</si>
  <si>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</si>
  <si>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</si>
  <si>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</si>
  <si>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</si>
  <si>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</si>
  <si>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</si>
  <si>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</si>
  <si>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</si>
  <si>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</si>
  <si>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</si>
  <si>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</si>
  <si>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</si>
  <si>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</si>
  <si>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</si>
  <si>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</si>
  <si>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</si>
  <si>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</si>
  <si>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</si>
  <si>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</si>
  <si>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</si>
  <si>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</si>
  <si>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</si>
  <si>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</si>
  <si>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</si>
  <si>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</si>
  <si>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</si>
  <si>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</si>
  <si>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</si>
  <si>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</si>
  <si>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</si>
  <si>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</si>
  <si>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</si>
  <si>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</si>
  <si>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</si>
  <si>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</si>
  <si>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</si>
  <si>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</si>
  <si>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</si>
  <si>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</si>
  <si>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</si>
  <si>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</si>
  <si>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</si>
  <si>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</si>
  <si>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</si>
  <si>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</si>
  <si>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</si>
  <si>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</si>
  <si>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</si>
  <si>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</si>
  <si>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</si>
  <si>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</si>
  <si>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</si>
  <si>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</si>
  <si>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</si>
  <si>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</si>
  <si>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</si>
  <si>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</si>
  <si>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</si>
  <si>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</si>
  <si>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</si>
  <si>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</si>
  <si>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</si>
  <si>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</si>
  <si>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</si>
  <si>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</si>
  <si>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</si>
  <si>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</si>
  <si>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</si>
  <si>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</si>
  <si>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</si>
  <si>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</si>
  <si>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</si>
  <si>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</si>
  <si>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</si>
  <si>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</si>
  <si>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</si>
  <si>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</si>
  <si>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</si>
  <si>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</si>
  <si>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</si>
  <si>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</si>
  <si>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</si>
  <si>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</si>
  <si>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</si>
  <si>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</si>
  <si>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</si>
  <si>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</si>
  <si>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</si>
  <si>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</si>
  <si>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</si>
  <si>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</si>
  <si>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</si>
  <si>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</si>
  <si>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</si>
  <si>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</si>
  <si>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</si>
  <si>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</si>
  <si>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</si>
  <si>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</si>
  <si>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</si>
  <si>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</si>
  <si>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</si>
  <si>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</si>
  <si>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</si>
  <si>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</si>
  <si>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</si>
  <si>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</si>
  <si>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</si>
  <si>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</si>
  <si>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</si>
  <si>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</si>
  <si>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</si>
  <si>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</si>
  <si>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</si>
  <si>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</si>
  <si>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</si>
  <si>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</si>
  <si>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</si>
  <si>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</si>
  <si>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</si>
  <si>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</si>
  <si>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</si>
  <si>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</si>
  <si>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</si>
  <si>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</si>
  <si>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</si>
  <si>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</si>
  <si>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</si>
  <si>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</si>
  <si>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</si>
  <si>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</si>
  <si>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</si>
  <si>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</si>
  <si>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</si>
  <si>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</si>
  <si>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</si>
  <si>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</si>
  <si>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</si>
  <si>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</si>
  <si>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</si>
  <si>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</si>
  <si>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</si>
  <si>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</si>
  <si>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</si>
  <si>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</si>
  <si>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</si>
  <si>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</si>
  <si>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</si>
  <si>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</si>
  <si>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</si>
  <si>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</si>
  <si>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</si>
  <si>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</si>
  <si>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</si>
  <si>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</si>
  <si>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</si>
  <si>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</si>
  <si>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</si>
  <si>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</si>
  <si>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</si>
  <si>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</si>
  <si>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</si>
  <si>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</si>
  <si>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</si>
  <si>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</si>
  <si>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</si>
  <si>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</si>
  <si>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</si>
  <si>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</si>
  <si>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</si>
  <si>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</si>
  <si>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</si>
  <si>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</si>
  <si>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</si>
  <si>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</si>
  <si>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</si>
  <si>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</si>
  <si>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</si>
  <si>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</si>
  <si>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</si>
  <si>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</si>
  <si>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</si>
  <si>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</si>
  <si>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</si>
  <si>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</si>
  <si>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</si>
  <si>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</si>
  <si>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</si>
  <si>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</si>
  <si>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</si>
  <si>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</si>
  <si>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</si>
  <si>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</si>
  <si>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</si>
  <si>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</si>
  <si>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</si>
  <si>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</si>
  <si>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</si>
  <si>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</si>
  <si>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</si>
  <si>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</si>
  <si>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</si>
  <si>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</si>
  <si>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</si>
  <si>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</si>
  <si>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</si>
  <si>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</si>
  <si>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</si>
  <si>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</si>
  <si>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</si>
  <si>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</si>
  <si>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</si>
  <si>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</si>
  <si>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</si>
  <si>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</si>
  <si>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</si>
  <si>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</si>
  <si>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</si>
  <si>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</si>
  <si>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</si>
  <si>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</si>
  <si>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</si>
  <si>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</si>
  <si>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</si>
  <si>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</si>
  <si>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</si>
  <si>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</si>
  <si>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</si>
  <si>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</si>
  <si>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</si>
  <si>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</si>
  <si>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</si>
  <si>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</si>
  <si>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</si>
  <si>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</si>
  <si>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</si>
  <si>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</si>
  <si>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</si>
  <si>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</si>
  <si>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</si>
  <si>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</si>
  <si>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</si>
  <si>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</si>
  <si>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</si>
  <si>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</si>
  <si>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</si>
  <si>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</si>
  <si>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</si>
  <si>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</si>
  <si>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</si>
  <si>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</si>
  <si>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</si>
  <si>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</si>
  <si>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</si>
  <si>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</si>
  <si>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</si>
  <si>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</si>
  <si>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</si>
  <si>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</si>
  <si>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</si>
  <si>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</si>
  <si>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</si>
  <si>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</si>
  <si>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</si>
  <si>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</si>
  <si>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</si>
  <si>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</si>
  <si>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</si>
  <si>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</si>
  <si>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</si>
  <si>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</si>
  <si>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</si>
  <si>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</si>
  <si>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</si>
  <si>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</si>
  <si>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</si>
  <si>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</si>
  <si>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</si>
  <si>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</si>
  <si>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</si>
  <si>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</si>
  <si>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</si>
  <si>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</si>
  <si>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</si>
  <si>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</si>
  <si>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</si>
  <si>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</si>
  <si>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</si>
  <si>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</si>
  <si>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</si>
  <si>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</si>
  <si>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</si>
  <si>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</si>
  <si>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</si>
  <si>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</si>
  <si>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</si>
  <si>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</si>
  <si>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</si>
  <si>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</si>
  <si>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</si>
  <si>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</si>
  <si>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</si>
  <si>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</si>
  <si>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</si>
  <si>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</si>
  <si>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</si>
  <si>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</si>
  <si>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</si>
  <si>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</si>
  <si>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</si>
  <si>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</si>
  <si>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</si>
  <si>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</si>
  <si>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</si>
  <si>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</si>
  <si>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</si>
  <si>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</si>
  <si>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</si>
  <si>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</si>
  <si>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</si>
  <si>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</si>
  <si>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</si>
  <si>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</si>
  <si>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</si>
  <si>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</si>
  <si>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</si>
  <si>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</si>
  <si>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</si>
  <si>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</si>
  <si>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</si>
  <si>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</si>
  <si>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</si>
  <si>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</si>
  <si>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</si>
  <si>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</si>
  <si>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</si>
  <si>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</si>
  <si>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</si>
  <si>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</si>
  <si>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</si>
  <si>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</si>
  <si>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</si>
  <si>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</si>
  <si>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</si>
  <si>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</si>
  <si>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</si>
  <si>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</si>
  <si>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</si>
  <si>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</si>
  <si>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</si>
  <si>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</si>
  <si>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</si>
  <si>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</si>
  <si>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</si>
  <si>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</si>
  <si>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</si>
  <si>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</si>
  <si>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</si>
  <si>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</si>
  <si>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</si>
  <si>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</si>
  <si>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</si>
  <si>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</si>
  <si>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</si>
  <si>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</si>
  <si>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</si>
  <si>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</si>
  <si>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</si>
  <si>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</si>
  <si>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</si>
  <si>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</si>
  <si>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</si>
  <si>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</si>
  <si>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</si>
  <si>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</si>
  <si>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</si>
  <si>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</si>
  <si>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</si>
  <si>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</si>
  <si>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</si>
  <si>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</si>
  <si>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</si>
  <si>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</si>
  <si>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</si>
  <si>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</si>
  <si>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</si>
  <si>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</si>
  <si>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</si>
  <si>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</si>
  <si>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</si>
  <si>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</si>
  <si>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</si>
  <si>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</si>
  <si>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</si>
  <si>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</si>
  <si>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</si>
  <si>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</si>
  <si>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</si>
  <si>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</si>
  <si>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</si>
  <si>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</si>
  <si>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</si>
  <si>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</si>
  <si>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</si>
  <si>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</si>
  <si>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</si>
  <si>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</si>
  <si>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</si>
  <si>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</si>
  <si>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</si>
  <si>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</si>
  <si>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</si>
  <si>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</si>
  <si>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</si>
  <si>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</si>
  <si>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</si>
  <si>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</si>
  <si>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</si>
  <si>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</si>
  <si>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</si>
  <si>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</si>
  <si>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</si>
  <si>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</si>
  <si>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</si>
  <si>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</si>
  <si>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</si>
  <si>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</si>
  <si>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</si>
  <si>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</si>
  <si>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</si>
  <si>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</si>
  <si>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</si>
  <si>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</si>
  <si>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</si>
  <si>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</si>
  <si>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</si>
  <si>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</si>
  <si>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</si>
  <si>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</si>
  <si>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</si>
  <si>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</si>
  <si>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</si>
  <si>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</si>
  <si>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</si>
  <si>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</si>
  <si>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</si>
  <si>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</si>
  <si>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</si>
  <si>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</si>
  <si>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</si>
  <si>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</si>
  <si>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</si>
  <si>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</si>
  <si>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</si>
  <si>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</si>
  <si>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</si>
  <si>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</si>
  <si>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</si>
  <si>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</si>
  <si>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</si>
  <si>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</si>
  <si>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</si>
  <si>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</si>
  <si>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</si>
  <si>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</si>
  <si>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</si>
  <si>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</si>
  <si>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</si>
  <si>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</si>
  <si>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</si>
  <si>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</si>
  <si>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</si>
  <si>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</si>
  <si>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</si>
  <si>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</si>
  <si>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</si>
  <si>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</si>
  <si>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</si>
  <si>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</si>
  <si>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</si>
  <si>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</si>
  <si>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</si>
  <si>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</si>
  <si>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</si>
  <si>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</si>
  <si>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</si>
  <si>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</si>
  <si>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</si>
  <si>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</si>
  <si>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</si>
  <si>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</si>
  <si>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</si>
  <si>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</si>
  <si>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</si>
  <si>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</si>
  <si>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</si>
  <si>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</si>
  <si>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</si>
  <si>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</si>
  <si>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</si>
  <si>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</si>
  <si>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</si>
  <si>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</si>
  <si>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</si>
  <si>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</si>
  <si>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</si>
  <si>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</si>
  <si>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</si>
  <si>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</si>
  <si>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</si>
  <si>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</si>
  <si>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</si>
  <si>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</si>
  <si>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</si>
  <si>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</si>
  <si>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</si>
  <si>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</si>
  <si>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</si>
  <si>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</si>
  <si>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</si>
  <si>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</si>
  <si>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</si>
  <si>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</si>
  <si>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</si>
  <si>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</si>
  <si>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</si>
  <si>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</si>
  <si>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</si>
  <si>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</si>
  <si>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</si>
  <si>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</si>
  <si>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</si>
  <si>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</si>
  <si>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</si>
  <si>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</si>
  <si>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</si>
  <si>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</si>
  <si>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</si>
  <si>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</si>
  <si>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</si>
  <si>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</si>
  <si>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</si>
  <si>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</si>
  <si>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</si>
  <si>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</si>
  <si>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</si>
  <si>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</si>
  <si>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</si>
  <si>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</si>
  <si>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</si>
  <si>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</si>
  <si>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</si>
  <si>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</si>
  <si>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</si>
  <si>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</si>
  <si>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</si>
  <si>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</si>
  <si>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</si>
  <si>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</si>
  <si>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</si>
  <si>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</si>
  <si>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</si>
  <si>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</si>
  <si>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</si>
  <si>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</si>
  <si>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</si>
  <si>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</si>
  <si>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</si>
  <si>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</si>
  <si>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</si>
  <si>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</si>
  <si>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</si>
  <si>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</si>
  <si>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</si>
  <si>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</si>
  <si>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</si>
  <si>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</si>
  <si>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</si>
  <si>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</si>
  <si>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</si>
  <si>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</si>
  <si>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</si>
  <si>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</si>
  <si>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</si>
  <si>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</si>
  <si>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</si>
  <si>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</si>
  <si>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</si>
  <si>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</si>
  <si>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</si>
  <si>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</si>
  <si>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</si>
  <si>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</si>
  <si>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</si>
  <si>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</si>
  <si>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</si>
  <si>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</si>
  <si>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</si>
  <si>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</si>
  <si>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</si>
  <si>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</si>
  <si>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</si>
  <si>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</si>
  <si>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</si>
  <si>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</si>
  <si>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</si>
  <si>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</si>
  <si>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</si>
  <si>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</si>
  <si>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</si>
  <si>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</si>
  <si>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</si>
  <si>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</si>
  <si>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</si>
  <si>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</si>
  <si>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</si>
  <si>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</si>
  <si>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</si>
  <si>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</si>
  <si>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</si>
  <si>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</si>
  <si>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</si>
  <si>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</si>
  <si>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</si>
  <si>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</si>
  <si>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</si>
  <si>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</si>
  <si>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</si>
  <si>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</si>
  <si>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</si>
  <si>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</si>
  <si>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</si>
  <si>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</si>
  <si>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</si>
  <si>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</si>
  <si>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</si>
  <si>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</si>
  <si>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</si>
  <si>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</si>
  <si>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</si>
  <si>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</si>
  <si>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</si>
  <si>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</si>
  <si>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</si>
  <si>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</si>
  <si>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</si>
  <si>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</si>
  <si>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</si>
  <si>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</si>
  <si>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</si>
  <si>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</si>
  <si>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</si>
  <si>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</si>
  <si>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</si>
  <si>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</si>
  <si>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</si>
  <si>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</si>
  <si>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</si>
  <si>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</si>
  <si>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</si>
  <si>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</si>
  <si>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</si>
  <si>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</si>
  <si>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</si>
  <si>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</si>
  <si>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</si>
  <si>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</si>
  <si>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</si>
  <si>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</si>
  <si>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</si>
  <si>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</si>
  <si>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</si>
  <si>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</si>
  <si>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</si>
  <si>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</si>
  <si>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</si>
  <si>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</si>
  <si>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</si>
  <si>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</si>
  <si>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</si>
  <si>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</si>
  <si>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</si>
  <si>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</si>
  <si>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</si>
  <si>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</si>
  <si>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</si>
  <si>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</si>
  <si>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</si>
  <si>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</si>
  <si>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</si>
  <si>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</si>
  <si>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</si>
  <si>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</si>
  <si>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</si>
  <si>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</si>
  <si>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</si>
  <si>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</si>
  <si>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</si>
  <si>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</si>
  <si>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</si>
  <si>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</si>
  <si>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</si>
  <si>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</si>
  <si>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</si>
  <si>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</si>
  <si>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</si>
  <si>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</si>
  <si>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</si>
  <si>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</si>
  <si>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</si>
  <si>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</si>
  <si>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</si>
  <si>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</si>
  <si>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</si>
  <si>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</si>
  <si>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</si>
  <si>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</si>
  <si>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</si>
  <si>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</si>
  <si>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</si>
  <si>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</si>
  <si>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</si>
  <si>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</si>
  <si>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</si>
  <si>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</si>
  <si>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</si>
  <si>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</si>
  <si>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</si>
  <si>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</si>
  <si>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</si>
  <si>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</si>
  <si>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</si>
  <si>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</si>
  <si>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</si>
  <si>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</si>
  <si>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</si>
  <si>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</si>
  <si>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</si>
  <si>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</si>
  <si>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</si>
  <si>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</si>
  <si>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</si>
  <si>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</si>
  <si>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</si>
  <si>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</si>
  <si>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</si>
  <si>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</si>
  <si>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</si>
  <si>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</si>
  <si>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</si>
  <si>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</si>
  <si>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</si>
  <si>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</si>
  <si>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</si>
  <si>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</si>
  <si>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</si>
  <si>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</si>
  <si>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</si>
  <si>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</si>
  <si>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</si>
  <si>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</si>
  <si>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</si>
  <si>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</si>
  <si>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</si>
  <si>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</si>
  <si>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</si>
  <si>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</si>
  <si>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</si>
  <si>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</si>
  <si>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</si>
  <si>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</si>
  <si>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</si>
  <si>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</si>
  <si>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</si>
  <si>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</si>
  <si>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</si>
  <si>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</si>
  <si>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</si>
  <si>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</si>
  <si>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</si>
  <si>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</si>
  <si>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</si>
  <si>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</si>
  <si>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</si>
  <si>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</si>
  <si>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</si>
  <si>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</si>
  <si>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</si>
  <si>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</si>
  <si>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</si>
  <si>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</si>
  <si>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</si>
  <si>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</si>
  <si>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</si>
  <si>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</si>
  <si>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</si>
  <si>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</si>
  <si>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</si>
  <si>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</si>
  <si>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</si>
  <si>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</si>
  <si>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</si>
  <si>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</si>
  <si>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</si>
  <si>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</si>
  <si>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</si>
  <si>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</si>
  <si>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</si>
  <si>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</si>
  <si>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</si>
  <si>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</si>
  <si>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</si>
  <si>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</si>
  <si>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</si>
  <si>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</si>
  <si>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</si>
  <si>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</si>
  <si>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</si>
  <si>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</si>
  <si>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</si>
  <si>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</si>
  <si>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</si>
  <si>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</si>
  <si>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</si>
  <si>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</si>
  <si>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</si>
  <si>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</si>
  <si>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</si>
  <si>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</si>
  <si>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</si>
  <si>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</si>
  <si>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</si>
  <si>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</si>
  <si>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</si>
  <si>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</si>
  <si>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</si>
  <si>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</si>
  <si>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</si>
  <si>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</si>
  <si>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</si>
  <si>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</si>
  <si>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</si>
  <si>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</si>
  <si>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</si>
  <si>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</si>
  <si>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</si>
  <si>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</si>
  <si>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</si>
  <si>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</si>
  <si>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</si>
  <si>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</si>
  <si>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</si>
  <si>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</si>
  <si>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</si>
  <si>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</si>
  <si>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</si>
  <si>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</si>
  <si>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</si>
  <si>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</si>
  <si>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</si>
  <si>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</si>
  <si>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</si>
  <si>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</si>
  <si>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</si>
  <si>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</si>
  <si>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</si>
  <si>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</si>
  <si>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</si>
  <si>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</si>
  <si>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</si>
  <si>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</si>
  <si>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</si>
  <si>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</si>
  <si>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</si>
  <si>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</si>
  <si>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</si>
  <si>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</si>
  <si>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</si>
  <si>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</si>
  <si>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</si>
  <si>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</si>
  <si>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</si>
  <si>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</si>
  <si>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</si>
  <si>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</si>
  <si>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</si>
  <si>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</si>
  <si>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</si>
  <si>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</si>
  <si>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</si>
  <si>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</si>
  <si>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</si>
  <si>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</si>
  <si>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</si>
  <si>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</si>
  <si>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</si>
  <si>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</si>
  <si>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</si>
  <si>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</si>
  <si>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</si>
  <si>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</si>
  <si>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</si>
  <si>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</si>
  <si>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</si>
  <si>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</si>
  <si>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</si>
  <si>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</si>
  <si>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</si>
  <si>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</si>
  <si>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</si>
  <si>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</si>
  <si>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</si>
  <si>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</si>
  <si>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</si>
  <si>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</si>
  <si>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</si>
  <si>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</si>
  <si>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</si>
  <si>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</si>
  <si>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</si>
  <si>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</si>
  <si>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</si>
  <si>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</si>
  <si>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</si>
  <si>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</si>
  <si>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</si>
  <si>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</si>
  <si>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</si>
  <si>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</si>
  <si>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</si>
  <si>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</si>
  <si>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</si>
  <si>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</si>
  <si>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</si>
  <si>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</si>
  <si>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</si>
  <si>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</si>
  <si>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</si>
  <si>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</si>
  <si>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</si>
  <si>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</si>
  <si>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</si>
  <si>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</si>
  <si>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</si>
  <si>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</si>
  <si>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</si>
  <si>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</si>
  <si>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</si>
  <si>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</si>
  <si>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</si>
  <si>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</si>
  <si>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</si>
  <si>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</si>
  <si>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</si>
  <si>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</si>
  <si>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</si>
  <si>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</si>
  <si>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</si>
  <si>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</si>
  <si>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</si>
  <si>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</si>
  <si>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</si>
  <si>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</si>
  <si>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</si>
  <si>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</si>
  <si>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</si>
  <si>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</si>
  <si>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</si>
  <si>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</si>
  <si>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</si>
  <si>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</si>
  <si>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</si>
  <si>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</si>
  <si>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</si>
  <si>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</si>
  <si>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</si>
  <si>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</si>
  <si>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</si>
  <si>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</si>
  <si>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</si>
  <si>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</si>
  <si>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</si>
  <si>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</si>
  <si>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</si>
  <si>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</si>
  <si>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</si>
  <si>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</si>
  <si>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</si>
  <si>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</si>
  <si>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</si>
  <si>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</si>
  <si>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</si>
  <si>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</si>
  <si>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</si>
  <si>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</si>
  <si>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</si>
  <si>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</si>
  <si>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</si>
  <si>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</si>
  <si>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</si>
  <si>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</si>
  <si>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</si>
  <si>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</si>
  <si>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</si>
  <si>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</si>
  <si>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</si>
  <si>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</si>
  <si>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</si>
  <si>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</si>
  <si>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</si>
  <si>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</si>
  <si>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</si>
  <si>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</si>
  <si>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</si>
  <si>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</si>
  <si>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</si>
  <si>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</si>
  <si>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</si>
  <si>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</si>
  <si>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</si>
  <si>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</si>
  <si>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</si>
  <si>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</si>
  <si>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</si>
  <si>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</si>
  <si>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</si>
  <si>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</si>
  <si>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</si>
  <si>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</si>
  <si>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</si>
  <si>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</si>
  <si>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</si>
  <si>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</si>
  <si>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</si>
  <si>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</si>
  <si>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</si>
  <si>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</si>
  <si>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</si>
  <si>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</si>
  <si>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</si>
  <si>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</si>
  <si>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</si>
  <si>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</si>
  <si>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</si>
  <si>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</si>
  <si>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</si>
  <si>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</si>
  <si>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</si>
  <si>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</si>
  <si>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</si>
  <si>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</si>
  <si>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</si>
  <si>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</si>
  <si>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</si>
  <si>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</si>
  <si>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</si>
  <si>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</si>
  <si>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</si>
  <si>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</si>
  <si>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</si>
  <si>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</si>
  <si>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</si>
  <si>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</si>
  <si>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</si>
  <si>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</si>
  <si>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</si>
  <si>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</si>
  <si>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</si>
  <si>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</si>
  <si>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</si>
  <si>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</si>
  <si>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</si>
  <si>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</si>
  <si>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</si>
  <si>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</si>
  <si>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</si>
  <si>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</si>
  <si>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</si>
  <si>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</si>
  <si>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</si>
  <si>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</si>
  <si>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</si>
  <si>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</si>
  <si>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</si>
  <si>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</si>
  <si>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</si>
  <si>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</si>
  <si>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</si>
  <si>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</si>
  <si>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</si>
  <si>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</si>
  <si>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</si>
  <si>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</si>
  <si>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</si>
  <si>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</si>
  <si>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</si>
  <si>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</si>
  <si>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</si>
  <si>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</si>
  <si>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</si>
  <si>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</si>
  <si>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</si>
  <si>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</si>
  <si>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</si>
  <si>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</si>
  <si>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</si>
  <si>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</si>
  <si>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</si>
  <si>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</si>
  <si>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</si>
  <si>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</si>
  <si>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</si>
  <si>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</si>
  <si>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</si>
  <si>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</si>
  <si>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</si>
  <si>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</si>
  <si>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</si>
  <si>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</si>
  <si>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</si>
  <si>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</si>
  <si>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</si>
  <si>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</si>
  <si>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</si>
  <si>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</si>
  <si>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</si>
  <si>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</si>
  <si>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</si>
  <si>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</si>
  <si>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</si>
  <si>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</si>
  <si>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</si>
  <si>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</si>
  <si>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</si>
  <si>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</si>
  <si>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</si>
  <si>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</si>
  <si>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</si>
  <si>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</si>
  <si>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</si>
  <si>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</si>
  <si>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</si>
  <si>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</si>
  <si>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</si>
  <si>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</si>
  <si>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</si>
  <si>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</si>
  <si>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</si>
  <si>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</si>
  <si>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</si>
  <si>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</si>
  <si>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</si>
  <si>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</si>
  <si>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</si>
  <si>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</si>
  <si>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</si>
  <si>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</si>
  <si>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</si>
  <si>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</si>
  <si>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</si>
  <si>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</si>
  <si>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</si>
  <si>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</si>
  <si>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</si>
  <si>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</si>
  <si>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</si>
  <si>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</si>
  <si>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</si>
  <si>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</si>
  <si>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</si>
  <si>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</si>
  <si>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</si>
  <si>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</si>
  <si>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</si>
  <si>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</si>
  <si>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</si>
  <si>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</si>
  <si>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</si>
  <si>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</si>
  <si>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</si>
  <si>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</si>
  <si>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</si>
  <si>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</si>
  <si>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</si>
  <si>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</si>
  <si>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</si>
  <si>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</si>
  <si>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</si>
  <si>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</si>
  <si>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</si>
  <si>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</si>
  <si>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</si>
  <si>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</si>
  <si>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</si>
  <si>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</si>
  <si>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</si>
  <si>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</si>
  <si>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</si>
  <si>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</si>
  <si>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</si>
  <si>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</si>
  <si>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</si>
  <si>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</si>
  <si>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</si>
  <si>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</si>
  <si>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</si>
  <si>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</si>
  <si>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</si>
  <si>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</si>
  <si>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</si>
  <si>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</si>
  <si>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</si>
  <si>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</si>
  <si>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</si>
  <si>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</si>
  <si>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</si>
  <si>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</si>
  <si>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</si>
  <si>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</si>
  <si>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</si>
  <si>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</si>
  <si>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</si>
  <si>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</si>
  <si>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</si>
  <si>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</si>
  <si>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</si>
  <si>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</si>
  <si>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</si>
  <si>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</si>
  <si>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</si>
  <si>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</si>
  <si>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</si>
  <si>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</si>
  <si>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</si>
  <si>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</si>
  <si>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</si>
  <si>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</si>
  <si>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</si>
  <si>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</si>
  <si>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</si>
  <si>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</si>
  <si>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</si>
  <si>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</si>
  <si>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</si>
  <si>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</si>
  <si>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</si>
  <si>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</si>
  <si>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</si>
  <si>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</si>
  <si>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</si>
  <si>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</si>
  <si>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</si>
  <si>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</si>
  <si>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</si>
  <si>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</si>
  <si>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</si>
  <si>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</si>
  <si>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</si>
  <si>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</si>
  <si>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</si>
  <si>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</si>
  <si>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</si>
  <si>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</si>
  <si>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</si>
  <si>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</si>
  <si>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</si>
  <si>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</si>
  <si>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</si>
  <si>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</si>
  <si>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</si>
  <si>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</si>
  <si>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</si>
  <si>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</si>
  <si>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</si>
  <si>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</si>
  <si>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</si>
  <si>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</si>
  <si>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</si>
  <si>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</si>
  <si>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</si>
  <si>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</si>
  <si>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</si>
  <si>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</si>
  <si>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</si>
  <si>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</si>
  <si>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</si>
  <si>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</si>
  <si>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</si>
  <si>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</si>
  <si>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</si>
  <si>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</si>
  <si>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</si>
  <si>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</si>
  <si>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</si>
  <si>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</si>
  <si>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</si>
  <si>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</si>
  <si>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</si>
  <si>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</si>
  <si>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</si>
  <si>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</si>
  <si>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</si>
  <si>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</si>
  <si>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</si>
  <si>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</si>
  <si>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</si>
  <si>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</si>
  <si>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</si>
  <si>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</si>
  <si>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</si>
  <si>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</si>
  <si>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</si>
  <si>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</si>
  <si>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</si>
  <si>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</si>
  <si>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</si>
  <si>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</si>
  <si>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</si>
  <si>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</si>
  <si>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</si>
  <si>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</si>
  <si>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</si>
  <si>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</si>
  <si>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</si>
  <si>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</si>
  <si>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</si>
  <si>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</si>
  <si>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</si>
  <si>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</si>
  <si>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</si>
  <si>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</si>
  <si>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</si>
  <si>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</si>
  <si>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</si>
  <si>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</si>
  <si>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</si>
  <si>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</si>
  <si>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</si>
  <si>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</si>
  <si>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</si>
  <si>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</si>
  <si>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</si>
  <si>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</si>
  <si>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</si>
  <si>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</si>
  <si>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</si>
  <si>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</si>
  <si>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</si>
  <si>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</si>
  <si>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</si>
  <si>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</si>
  <si>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</si>
  <si>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</si>
  <si>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</si>
  <si>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</si>
  <si>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</si>
  <si>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</si>
  <si>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</si>
  <si>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</si>
  <si>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</si>
  <si>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</si>
  <si>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</si>
  <si>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</si>
  <si>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</si>
  <si>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</si>
  <si>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</si>
  <si>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</si>
  <si>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</si>
  <si>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</si>
  <si>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</si>
  <si>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</si>
  <si>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</si>
  <si>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</si>
  <si>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</si>
  <si>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</si>
  <si>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</si>
  <si>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</si>
  <si>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</si>
  <si>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</si>
  <si>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</si>
  <si>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</si>
  <si>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</si>
  <si>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</si>
  <si>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</si>
  <si>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</si>
  <si>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</si>
  <si>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</si>
  <si>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</si>
  <si>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</si>
  <si>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</si>
  <si>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</si>
  <si>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</si>
  <si>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</si>
  <si>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</si>
  <si>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</si>
  <si>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</si>
  <si>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</si>
  <si>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</si>
  <si>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</si>
  <si>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</si>
  <si>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</si>
  <si>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</si>
  <si>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</si>
  <si>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</si>
  <si>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</si>
  <si>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</si>
  <si>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</si>
  <si>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</si>
  <si>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</si>
  <si>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</si>
  <si>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</si>
  <si>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</si>
  <si>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</si>
  <si>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</si>
  <si>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</si>
  <si>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</si>
  <si>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</si>
  <si>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</si>
  <si>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</si>
  <si>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</si>
  <si>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</si>
  <si>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</si>
  <si>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</si>
  <si>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</si>
  <si>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</si>
  <si>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</si>
  <si>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</si>
  <si>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</si>
  <si>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</si>
  <si>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</si>
  <si>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</si>
  <si>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</si>
  <si>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</si>
  <si>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</si>
  <si>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</si>
  <si>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</si>
  <si>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</si>
  <si>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</si>
  <si>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</si>
  <si>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</si>
  <si>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</si>
  <si>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</si>
  <si>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</si>
  <si>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</si>
  <si>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</si>
  <si>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</si>
  <si>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</si>
  <si>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</si>
  <si>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</si>
  <si>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</si>
  <si>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</si>
  <si>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</si>
  <si>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</si>
  <si>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</si>
  <si>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</si>
  <si>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</si>
  <si>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</si>
  <si>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</si>
  <si>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</si>
  <si>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</si>
  <si>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</si>
  <si>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</si>
  <si>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</si>
  <si>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</si>
  <si>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</si>
  <si>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</si>
  <si>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</si>
  <si>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</si>
  <si>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</si>
  <si>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</si>
  <si>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</si>
  <si>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</si>
  <si>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</si>
  <si>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</si>
  <si>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</si>
  <si>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</si>
  <si>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</si>
  <si>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</si>
  <si>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</si>
  <si>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</si>
  <si>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</si>
  <si>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</si>
  <si>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</si>
  <si>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</si>
  <si>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</si>
  <si>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</si>
  <si>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</si>
  <si>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</si>
  <si>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</si>
  <si>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</si>
  <si>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</si>
  <si>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</si>
  <si>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</si>
  <si>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</si>
  <si>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</si>
  <si>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</si>
  <si>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</si>
  <si>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</si>
  <si>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</si>
  <si>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</si>
  <si>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</si>
  <si>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</si>
  <si>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</si>
  <si>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</si>
  <si>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</si>
  <si>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</si>
  <si>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</si>
  <si>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</si>
  <si>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</si>
  <si>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</si>
  <si>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</si>
  <si>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</si>
  <si>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</si>
  <si>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</si>
  <si>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</si>
  <si>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</si>
  <si>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</si>
  <si>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</si>
  <si>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</si>
  <si>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</si>
  <si>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</si>
  <si>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</si>
  <si>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</si>
  <si>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</si>
  <si>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</si>
  <si>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</si>
  <si>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</si>
  <si>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</si>
  <si>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</si>
  <si>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</si>
  <si>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</si>
  <si>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</si>
  <si>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</si>
  <si>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</si>
  <si>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</si>
  <si>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</si>
  <si>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</si>
  <si>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</si>
  <si>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</si>
  <si>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</si>
  <si>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</si>
  <si>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</si>
  <si>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</si>
  <si>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</si>
  <si>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</si>
  <si>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</si>
  <si>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</si>
  <si>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</si>
  <si>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</si>
  <si>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</si>
  <si>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</si>
  <si>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</si>
  <si>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</si>
  <si>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</si>
  <si>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</si>
  <si>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</si>
  <si>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</si>
  <si>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</si>
  <si>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</si>
  <si>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</si>
  <si>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</si>
  <si>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</si>
  <si>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</si>
  <si>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</si>
  <si>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</si>
  <si>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</si>
  <si>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</si>
  <si>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</si>
  <si>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</si>
  <si>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</si>
  <si>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</si>
  <si>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</si>
  <si>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</si>
  <si>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</si>
  <si>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</si>
  <si>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</si>
  <si>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</si>
  <si>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</si>
  <si>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</si>
  <si>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</si>
  <si>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</si>
  <si>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</si>
  <si>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</si>
  <si>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</si>
  <si>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</si>
  <si>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</si>
  <si>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</si>
  <si>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</si>
  <si>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</si>
  <si>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</si>
  <si>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</si>
  <si>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</si>
  <si>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</si>
  <si>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</si>
  <si>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</si>
  <si>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</si>
  <si>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</si>
  <si>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</si>
  <si>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</si>
  <si>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</si>
  <si>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</si>
  <si>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</si>
  <si>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</si>
  <si>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</si>
  <si>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</si>
  <si>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</si>
  <si>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</si>
  <si>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</si>
  <si>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</si>
  <si>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</si>
  <si>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</si>
  <si>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</si>
  <si>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</si>
  <si>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</si>
  <si>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</si>
  <si>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</si>
  <si>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</si>
  <si>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</si>
  <si>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</si>
  <si>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</si>
  <si>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</si>
  <si>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</si>
  <si>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</si>
  <si>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</si>
  <si>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</si>
  <si>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</si>
  <si>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</si>
  <si>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</si>
  <si>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</si>
  <si>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</si>
  <si>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</si>
  <si>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</si>
  <si>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</si>
  <si>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</si>
  <si>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</si>
  <si>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</si>
  <si>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</si>
  <si>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</si>
  <si>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</si>
  <si>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</si>
  <si>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</si>
  <si>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</si>
  <si>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</si>
  <si>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</si>
  <si>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</si>
  <si>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</si>
  <si>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</si>
  <si>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</si>
  <si>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</si>
  <si>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</si>
  <si>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</si>
  <si>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</si>
  <si>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</si>
  <si>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</si>
  <si>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</si>
  <si>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</si>
  <si>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</si>
  <si>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</si>
  <si>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</si>
  <si>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</si>
  <si>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</si>
  <si>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</si>
  <si>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</si>
  <si>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</si>
  <si>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</si>
  <si>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</si>
  <si>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</si>
  <si>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</si>
  <si>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</si>
  <si>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</si>
  <si>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</si>
  <si>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</si>
  <si>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</si>
  <si>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</si>
  <si>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</si>
  <si>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</si>
  <si>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</si>
  <si>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</si>
  <si>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</si>
  <si>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</si>
  <si>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</si>
  <si>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</si>
  <si>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</si>
  <si>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</si>
  <si>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</si>
  <si>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</si>
  <si>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</si>
  <si>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</si>
  <si>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</si>
  <si>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</si>
  <si>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</si>
  <si>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</si>
  <si>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</si>
  <si>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</si>
  <si>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</si>
  <si>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</si>
  <si>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</si>
  <si>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</si>
  <si>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</si>
  <si>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</si>
  <si>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</si>
  <si>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</si>
  <si>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</si>
  <si>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</si>
  <si>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</si>
  <si>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</si>
  <si>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</si>
  <si>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</si>
  <si>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</si>
  <si>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</si>
  <si>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</si>
  <si>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</si>
  <si>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</si>
  <si>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</si>
  <si>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</si>
  <si>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</si>
  <si>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</si>
  <si>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</si>
  <si>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</si>
  <si>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</si>
  <si>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</si>
  <si>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</si>
  <si>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</si>
  <si>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</si>
  <si>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</si>
  <si>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</si>
  <si>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</si>
  <si>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</si>
  <si>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</si>
  <si>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</si>
  <si>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</si>
  <si>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</si>
  <si>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</si>
  <si>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</si>
  <si>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</si>
  <si>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</si>
  <si>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</si>
  <si>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</si>
  <si>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</si>
  <si>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</si>
  <si>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</si>
  <si>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</si>
  <si>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</si>
  <si>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</si>
  <si>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</si>
  <si>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</si>
  <si>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</si>
  <si>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</si>
  <si>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</si>
  <si>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</si>
  <si>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</si>
  <si>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</si>
  <si>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</si>
  <si>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</si>
  <si>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</si>
  <si>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</si>
  <si>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</si>
  <si>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</si>
  <si>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</si>
  <si>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</si>
  <si>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</si>
  <si>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</si>
  <si>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</si>
  <si>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</si>
  <si>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</si>
  <si>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</si>
  <si>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</si>
  <si>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</si>
  <si>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</si>
  <si>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</si>
  <si>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</si>
  <si>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</si>
  <si>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</si>
  <si>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</si>
  <si>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</si>
  <si>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</si>
  <si>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</si>
  <si>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</si>
  <si>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</si>
  <si>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</si>
  <si>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</si>
  <si>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</si>
  <si>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</si>
  <si>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</si>
  <si>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</si>
  <si>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</si>
  <si>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</si>
  <si>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</si>
  <si>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</si>
  <si>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</si>
  <si>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</si>
  <si>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</si>
  <si>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</si>
  <si>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</si>
  <si>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</si>
  <si>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</si>
  <si>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</si>
  <si>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</si>
  <si>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</si>
  <si>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</si>
  <si>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</si>
  <si>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</si>
  <si>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</si>
  <si>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</si>
  <si>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</si>
  <si>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</si>
  <si>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</si>
  <si>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</si>
  <si>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</si>
  <si>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</si>
  <si>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</si>
  <si>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</si>
  <si>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</si>
  <si>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</si>
  <si>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</si>
  <si>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</si>
  <si>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</si>
  <si>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</si>
  <si>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</si>
  <si>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</si>
  <si>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</si>
  <si>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</si>
  <si>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</si>
  <si>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</si>
  <si>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</si>
  <si>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</si>
  <si>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</si>
  <si>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</si>
  <si>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</si>
  <si>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</si>
  <si>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</si>
  <si>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</si>
  <si>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</si>
  <si>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</si>
  <si>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</si>
  <si>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</si>
  <si>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</si>
  <si>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</si>
  <si>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</si>
  <si>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</si>
  <si>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</si>
  <si>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</si>
  <si>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</si>
  <si>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</si>
  <si>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</si>
  <si>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</si>
  <si>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</si>
  <si>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</si>
  <si>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</si>
  <si>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</si>
  <si>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</si>
  <si>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</si>
  <si>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</si>
  <si>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</si>
  <si>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</si>
  <si>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</si>
  <si>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</si>
  <si>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</si>
  <si>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</si>
  <si>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</si>
  <si>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</si>
  <si>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</si>
  <si>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</si>
  <si>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</si>
  <si>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</si>
  <si>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</si>
  <si>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</si>
  <si>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</si>
  <si>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</si>
  <si>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</si>
  <si>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</si>
  <si>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</si>
  <si>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</si>
  <si>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</si>
  <si>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</si>
  <si>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</si>
  <si>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</si>
  <si>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</si>
  <si>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</si>
  <si>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</si>
  <si>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</si>
  <si>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</si>
  <si>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</si>
  <si>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</si>
  <si>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</si>
  <si>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</si>
  <si>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</si>
  <si>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</si>
  <si>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</si>
  <si>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</si>
  <si>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</si>
  <si>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</si>
  <si>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</si>
  <si>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</si>
  <si>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</si>
  <si>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</si>
  <si>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</si>
  <si>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</si>
  <si>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</si>
  <si>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</si>
  <si>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</si>
  <si>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</si>
  <si>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</si>
  <si>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</si>
  <si>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</si>
  <si>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</si>
  <si>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</si>
  <si>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</si>
  <si>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</si>
  <si>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</si>
  <si>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</si>
  <si>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</si>
  <si>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</si>
  <si>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</si>
  <si>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</si>
  <si>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</si>
  <si>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</si>
  <si>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</si>
  <si>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</si>
  <si>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</si>
  <si>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</si>
  <si>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</si>
  <si>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</si>
  <si>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</si>
  <si>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</si>
  <si>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</si>
  <si>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</si>
  <si>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</si>
  <si>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</si>
  <si>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</si>
  <si>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</si>
  <si>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</si>
  <si>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</si>
  <si>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</si>
  <si>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</si>
  <si>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</si>
  <si>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</si>
  <si>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</si>
  <si>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</si>
  <si>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</si>
  <si>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</si>
  <si>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</si>
  <si>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</si>
  <si>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</si>
  <si>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</si>
  <si>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</si>
  <si>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</si>
  <si>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</si>
  <si>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</si>
  <si>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</si>
  <si>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</si>
  <si>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</si>
  <si>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</si>
  <si>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</si>
  <si>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</si>
  <si>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</si>
  <si>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</si>
  <si>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</si>
  <si>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</si>
  <si>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</si>
  <si>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</si>
  <si>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</si>
  <si>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</si>
  <si>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</si>
  <si>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</si>
  <si>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</si>
  <si>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</si>
  <si>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</si>
  <si>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</si>
  <si>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</si>
  <si>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</si>
  <si>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</si>
  <si>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</si>
  <si>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</si>
  <si>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</si>
  <si>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</si>
  <si>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</si>
  <si>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</si>
  <si>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</si>
  <si>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</si>
  <si>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</si>
  <si>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</si>
  <si>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</si>
  <si>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</si>
  <si>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</si>
  <si>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</si>
  <si>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</si>
  <si>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</si>
  <si>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</si>
  <si>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</si>
  <si>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</si>
  <si>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</si>
  <si>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</si>
  <si>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</si>
  <si>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</si>
  <si>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</si>
  <si>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</si>
  <si>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</si>
  <si>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</si>
  <si>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</si>
  <si>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</si>
  <si>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</si>
  <si>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</si>
  <si>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</si>
  <si>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</si>
  <si>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</si>
  <si>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</si>
  <si>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</si>
  <si>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</si>
  <si>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</si>
  <si>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</si>
  <si>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</si>
  <si>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</si>
  <si>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</si>
  <si>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</si>
  <si>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</si>
  <si>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</si>
  <si>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</si>
  <si>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</si>
  <si>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</si>
  <si>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</si>
  <si>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</si>
  <si>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</si>
  <si>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</si>
  <si>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</si>
  <si>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</si>
  <si>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</si>
  <si>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</si>
  <si>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</si>
  <si>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</si>
  <si>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</si>
  <si>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</si>
  <si>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</si>
  <si>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</si>
  <si>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</si>
  <si>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</si>
  <si>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</si>
  <si>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</si>
  <si>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</si>
  <si>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</si>
  <si>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</si>
  <si>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</si>
  <si>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</si>
  <si>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</si>
  <si>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</si>
  <si>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</si>
  <si>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</si>
  <si>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</si>
  <si>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</si>
  <si>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</si>
  <si>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</si>
  <si>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</si>
  <si>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</si>
  <si>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</si>
  <si>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</si>
  <si>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</si>
  <si>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</si>
  <si>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</si>
  <si>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</si>
  <si>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</si>
  <si>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</si>
  <si>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</si>
  <si>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</si>
  <si>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</si>
  <si>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</si>
  <si>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</si>
  <si>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</si>
  <si>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</si>
  <si>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</si>
  <si>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</si>
  <si>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</si>
  <si>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</si>
  <si>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</si>
  <si>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</si>
  <si>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</si>
  <si>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</si>
  <si>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</si>
  <si>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</si>
  <si>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</si>
  <si>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</si>
  <si>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</si>
  <si>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</si>
  <si>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</si>
  <si>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</si>
  <si>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</si>
  <si>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</si>
  <si>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</si>
  <si>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</si>
  <si>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</si>
  <si>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</si>
  <si>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</si>
  <si>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</si>
  <si>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</si>
  <si>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</si>
  <si>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</si>
  <si>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</si>
  <si>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</si>
  <si>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</si>
  <si>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</si>
  <si>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</si>
  <si>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</si>
  <si>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</si>
  <si>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</si>
  <si>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</si>
  <si>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</si>
  <si>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</si>
  <si>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</si>
  <si>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</si>
  <si>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</si>
  <si>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</si>
  <si>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</si>
  <si>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</si>
  <si>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</si>
  <si>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</si>
  <si>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</si>
  <si>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</si>
  <si>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</si>
  <si>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</si>
  <si>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</si>
  <si>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</si>
  <si>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</si>
  <si>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</si>
  <si>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</si>
  <si>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</si>
  <si>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</si>
  <si>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</si>
  <si>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</si>
  <si>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</si>
  <si>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</si>
  <si>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</si>
  <si>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</si>
  <si>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</si>
  <si>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</si>
  <si>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</si>
  <si>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</si>
  <si>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</si>
  <si>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</si>
  <si>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</si>
  <si>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</si>
  <si>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</si>
  <si>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</si>
  <si>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</si>
  <si>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</si>
  <si>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</si>
  <si>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</si>
  <si>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</si>
  <si>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</si>
  <si>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</si>
  <si>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</si>
  <si>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</si>
  <si>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</si>
  <si>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</si>
  <si>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</si>
  <si>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</si>
  <si>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</si>
  <si>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</si>
  <si>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</si>
  <si>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</si>
  <si>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</si>
  <si>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</si>
  <si>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</si>
  <si>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</si>
  <si>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</si>
  <si>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</si>
  <si>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</si>
  <si>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</si>
  <si>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</si>
  <si>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</si>
  <si>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</si>
  <si>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</si>
  <si>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</si>
  <si>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</si>
  <si>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</si>
  <si>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</si>
  <si>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</si>
  <si>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</si>
  <si>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</si>
  <si>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</si>
  <si>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</si>
  <si>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</si>
  <si>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</si>
  <si>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</si>
  <si>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</si>
  <si>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</si>
  <si>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</si>
  <si>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</si>
  <si>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</si>
  <si>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</si>
  <si>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</si>
  <si>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</si>
  <si>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</si>
  <si>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</si>
  <si>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</si>
  <si>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</si>
  <si>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</si>
  <si>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</si>
  <si>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</si>
  <si>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</si>
  <si>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</si>
  <si>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</si>
  <si>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</si>
  <si>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</si>
  <si>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</si>
  <si>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</si>
  <si>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</si>
  <si>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</si>
  <si>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</si>
  <si>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</si>
  <si>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</si>
  <si>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</si>
  <si>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</si>
  <si>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</si>
  <si>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</si>
  <si>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</si>
  <si>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</si>
  <si>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</si>
  <si>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</si>
  <si>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</si>
  <si>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</si>
  <si>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</si>
  <si>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</si>
  <si>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</si>
  <si>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</si>
  <si>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</si>
  <si>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</si>
  <si>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</si>
  <si>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</si>
  <si>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</si>
  <si>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</si>
  <si>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</si>
  <si>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</si>
  <si>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</si>
  <si>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</si>
  <si>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</si>
  <si>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</si>
  <si>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</si>
  <si>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</si>
  <si>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</si>
  <si>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</si>
  <si>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</si>
  <si>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</si>
  <si>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</si>
  <si>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</si>
  <si>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</si>
  <si>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</si>
  <si>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</si>
  <si>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</si>
  <si>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</si>
  <si>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</si>
  <si>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</si>
  <si>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</si>
  <si>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</si>
  <si>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</si>
  <si>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</si>
  <si>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</si>
  <si>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</si>
  <si>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</si>
  <si>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</si>
  <si>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</si>
  <si>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</si>
  <si>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</si>
  <si>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</si>
  <si>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</si>
  <si>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</si>
  <si>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</si>
  <si>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</si>
  <si>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</si>
  <si>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</si>
  <si>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</si>
  <si>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</si>
  <si>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</si>
  <si>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</si>
  <si>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</si>
  <si>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</si>
  <si>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</si>
  <si>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</si>
  <si>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</si>
  <si>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</si>
  <si>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</si>
  <si>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</si>
  <si>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</si>
  <si>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</si>
  <si>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</si>
  <si>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</si>
  <si>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</si>
  <si>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</si>
  <si>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</si>
  <si>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</si>
  <si>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</si>
  <si>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</si>
  <si>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</si>
  <si>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</si>
  <si>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</si>
  <si>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</si>
  <si>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</si>
  <si>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</si>
  <si>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</si>
  <si>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</si>
  <si>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</si>
  <si>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</si>
  <si>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</si>
  <si>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</si>
  <si>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</si>
  <si>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</si>
  <si>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</si>
  <si>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</si>
  <si>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</si>
  <si>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</si>
  <si>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</si>
  <si>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</si>
  <si>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</si>
  <si>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</si>
  <si>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</si>
  <si>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</si>
  <si>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</si>
  <si>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</si>
  <si>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</si>
  <si>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</si>
  <si>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</si>
  <si>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</si>
  <si>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</si>
  <si>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</si>
  <si>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</si>
  <si>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</si>
  <si>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</si>
  <si>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</si>
  <si>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</si>
  <si>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</si>
  <si>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</si>
  <si>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</si>
  <si>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</si>
  <si>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</si>
  <si>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</si>
  <si>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</si>
  <si>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</si>
  <si>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</si>
  <si>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</si>
  <si>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</si>
  <si>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</si>
  <si>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</si>
  <si>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</si>
  <si>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</si>
  <si>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</si>
  <si>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</si>
  <si>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</si>
  <si>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</si>
  <si>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</si>
  <si>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</si>
  <si>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</si>
  <si>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</si>
  <si>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</si>
  <si>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</si>
  <si>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</si>
  <si>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</si>
  <si>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</si>
  <si>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</si>
  <si>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</si>
  <si>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</si>
  <si>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</si>
  <si>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</si>
  <si>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</si>
  <si>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</si>
  <si>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</si>
  <si>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</si>
  <si>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</si>
  <si>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</si>
  <si>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</si>
  <si>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</si>
  <si>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</si>
  <si>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</si>
  <si>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</si>
  <si>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</si>
  <si>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</si>
  <si>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</si>
  <si>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</si>
  <si>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</si>
  <si>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</si>
  <si>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</si>
  <si>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</si>
  <si>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</si>
  <si>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</si>
  <si>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</si>
  <si>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</si>
  <si>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</si>
  <si>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</si>
  <si>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</si>
  <si>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</si>
  <si>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</si>
  <si>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</si>
  <si>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</si>
  <si>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</si>
  <si>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</si>
  <si>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</si>
  <si>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</si>
  <si>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</si>
  <si>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</si>
  <si>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</si>
  <si>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</si>
  <si>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</si>
  <si>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</si>
  <si>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</si>
  <si>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</si>
  <si>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</si>
  <si>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</si>
  <si>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</si>
  <si>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</si>
  <si>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</si>
  <si>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</si>
  <si>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</si>
  <si>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</si>
  <si>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</si>
  <si>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</si>
  <si>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</si>
  <si>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</si>
  <si>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</si>
  <si>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</si>
  <si>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</si>
  <si>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</si>
  <si>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</si>
  <si>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</si>
  <si>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</si>
  <si>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</si>
  <si>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</si>
  <si>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</si>
  <si>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</si>
  <si>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</si>
  <si>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</si>
  <si>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</si>
  <si>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</si>
  <si>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</si>
  <si>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</si>
  <si>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</si>
  <si>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</si>
  <si>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</si>
  <si>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</si>
  <si>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</si>
  <si>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</si>
  <si>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</si>
  <si>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</si>
  <si>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</si>
  <si>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</si>
  <si>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</si>
  <si>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</si>
  <si>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</si>
  <si>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</si>
  <si>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</si>
  <si>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</si>
  <si>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</si>
  <si>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</si>
  <si>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</si>
  <si>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</si>
  <si>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</si>
  <si>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</si>
  <si>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</si>
  <si>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</si>
  <si>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</si>
  <si>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</si>
  <si>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</si>
  <si>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</si>
  <si>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</si>
  <si>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</si>
  <si>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</si>
  <si>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</si>
  <si>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</si>
  <si>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</si>
  <si>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</si>
  <si>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</si>
  <si>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</si>
  <si>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</si>
  <si>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</si>
  <si>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</si>
  <si>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</si>
  <si>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</si>
  <si>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</si>
  <si>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</si>
  <si>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</si>
  <si>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</si>
  <si>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</si>
  <si>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</si>
  <si>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</si>
  <si>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</si>
  <si>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</si>
  <si>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</si>
  <si>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</si>
  <si>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</si>
  <si>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</si>
  <si>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</si>
  <si>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</si>
  <si>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</si>
  <si>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</si>
  <si>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</si>
  <si>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</si>
  <si>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</si>
  <si>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</si>
  <si>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</si>
  <si>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</si>
  <si>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</si>
  <si>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</si>
  <si>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</si>
  <si>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</si>
  <si>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</si>
  <si>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</si>
  <si>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</si>
  <si>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</si>
  <si>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</si>
  <si>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</si>
  <si>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</si>
  <si>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</si>
  <si>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</si>
  <si>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</si>
  <si>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</si>
  <si>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</si>
  <si>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</si>
  <si>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</si>
  <si>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</si>
  <si>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</si>
  <si>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</si>
  <si>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</si>
  <si>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</si>
  <si>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</si>
  <si>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</si>
  <si>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</si>
  <si>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</si>
  <si>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</si>
  <si>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</si>
  <si>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</si>
  <si>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</si>
  <si>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</si>
  <si>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</si>
  <si>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</si>
  <si>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</si>
  <si>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</si>
  <si>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</si>
  <si>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</si>
  <si>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</si>
  <si>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</si>
  <si>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</si>
  <si>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</si>
  <si>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</si>
  <si>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</si>
  <si>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</si>
  <si>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</si>
  <si>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</si>
  <si>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</si>
  <si>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</si>
  <si>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</si>
  <si>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</si>
  <si>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</si>
  <si>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</si>
  <si>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</si>
  <si>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</si>
  <si>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</si>
  <si>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</si>
  <si>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</si>
  <si>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</si>
  <si>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</si>
  <si>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</si>
  <si>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</si>
  <si>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</si>
  <si>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</si>
  <si>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</si>
  <si>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</si>
  <si>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</si>
  <si>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</si>
  <si>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</si>
  <si>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</si>
  <si>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</si>
  <si>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</si>
  <si>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</si>
  <si>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</si>
  <si>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</si>
  <si>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</si>
  <si>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</si>
  <si>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</si>
  <si>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</si>
  <si>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</si>
  <si>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</si>
  <si>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</si>
  <si>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</si>
  <si>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</si>
  <si>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</si>
  <si>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</si>
  <si>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</si>
  <si>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</si>
  <si>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</si>
  <si>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</si>
  <si>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</si>
  <si>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</si>
  <si>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</si>
  <si>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</si>
  <si>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</si>
  <si>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</si>
  <si>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</si>
  <si>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</si>
  <si>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</si>
  <si>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</si>
  <si>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</si>
  <si>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</si>
  <si>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</si>
  <si>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</si>
  <si>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</si>
  <si>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</si>
  <si>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</si>
  <si>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</si>
  <si>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</si>
  <si>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</si>
  <si>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</si>
  <si>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</si>
  <si>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</si>
  <si>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</si>
  <si>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</si>
  <si>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</si>
  <si>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</si>
  <si>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</si>
  <si>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</si>
  <si>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</si>
  <si>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</si>
  <si>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</si>
  <si>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</si>
  <si>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</si>
  <si>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</si>
  <si>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</si>
  <si>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</si>
  <si>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</si>
  <si>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</si>
  <si>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</si>
  <si>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</si>
  <si>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</si>
  <si>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</si>
  <si>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</si>
  <si>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</si>
  <si>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</si>
  <si>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</si>
  <si>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</si>
  <si>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</si>
  <si>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</si>
  <si>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</si>
  <si>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</si>
  <si>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</si>
  <si>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</si>
  <si>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</si>
  <si>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</si>
  <si>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</si>
  <si>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</si>
  <si>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</si>
  <si>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</si>
  <si>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</si>
  <si>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</si>
  <si>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</si>
  <si>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</si>
  <si>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</si>
  <si>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</si>
  <si>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</si>
  <si>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</si>
  <si>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</si>
  <si>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</si>
  <si>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</si>
  <si>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</si>
  <si>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</si>
  <si>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</si>
  <si>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</si>
  <si>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</si>
  <si>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</si>
  <si>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</si>
  <si>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</si>
  <si>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</si>
  <si>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</si>
  <si>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</si>
  <si>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</si>
  <si>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</si>
  <si>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</si>
  <si>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</si>
  <si>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</si>
  <si>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</si>
  <si>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</si>
  <si>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</si>
  <si>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</si>
  <si>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</si>
  <si>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</si>
  <si>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</si>
  <si>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</si>
  <si>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</si>
  <si>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</si>
  <si>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</si>
  <si>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</si>
  <si>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</si>
  <si>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</si>
  <si>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</si>
  <si>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</si>
  <si>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</si>
  <si>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</si>
  <si>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</si>
  <si>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</si>
  <si>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</si>
  <si>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</si>
  <si>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</si>
  <si>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</si>
  <si>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</si>
  <si>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</si>
  <si>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</si>
  <si>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</si>
  <si>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</si>
  <si>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</si>
  <si>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</si>
  <si>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</si>
  <si>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</si>
  <si>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</si>
  <si>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</si>
  <si>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</si>
  <si>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</si>
  <si>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</si>
  <si>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</si>
  <si>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</si>
  <si>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</si>
  <si>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</si>
  <si>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</si>
  <si>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</si>
  <si>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</si>
  <si>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</si>
  <si>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</si>
  <si>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</si>
  <si>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</si>
  <si>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</si>
  <si>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</si>
  <si>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</si>
  <si>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</si>
  <si>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</si>
  <si>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</si>
  <si>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</si>
  <si>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</si>
  <si>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</si>
  <si>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</si>
  <si>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</si>
  <si>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</si>
  <si>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</si>
  <si>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</si>
  <si>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</si>
  <si>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</si>
  <si>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</si>
  <si>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</si>
  <si>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</si>
  <si>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</si>
  <si>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</si>
  <si>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</si>
  <si>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</si>
  <si>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</si>
  <si>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</si>
  <si>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</si>
  <si>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</si>
  <si>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</si>
  <si>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</si>
  <si>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</si>
  <si>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</si>
  <si>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</si>
  <si>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</si>
  <si>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</si>
  <si>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</si>
  <si>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</si>
  <si>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</si>
  <si>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</si>
  <si>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</si>
  <si>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</si>
  <si>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</si>
  <si>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</si>
  <si>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</si>
  <si>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</si>
  <si>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</si>
  <si>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</si>
  <si>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</si>
  <si>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</si>
  <si>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</si>
  <si>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</si>
  <si>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</si>
  <si>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</si>
  <si>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</si>
  <si>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</si>
  <si>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</si>
  <si>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</si>
  <si>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</si>
  <si>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</si>
  <si>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</si>
  <si>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</si>
  <si>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</si>
  <si>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</si>
  <si>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</si>
  <si>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</si>
  <si>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</si>
  <si>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</si>
  <si>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</si>
  <si>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</si>
  <si>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</si>
  <si>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</si>
  <si>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</si>
  <si>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</si>
  <si>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</si>
  <si>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</si>
  <si>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</si>
  <si>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</si>
  <si>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</si>
  <si>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</si>
  <si>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</si>
  <si>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</si>
  <si>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</si>
  <si>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</si>
  <si>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</si>
  <si>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</si>
  <si>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</si>
  <si>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</si>
  <si>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</si>
  <si>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</si>
  <si>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</si>
  <si>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</si>
  <si>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</si>
  <si>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</si>
  <si>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</si>
  <si>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</si>
  <si>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</si>
  <si>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</si>
  <si>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</si>
  <si>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</si>
  <si>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</si>
  <si>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</si>
  <si>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</si>
  <si>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</si>
  <si>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</si>
  <si>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</si>
  <si>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</si>
  <si>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</si>
  <si>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</si>
  <si>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</si>
  <si>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</si>
  <si>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</si>
  <si>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</si>
  <si>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</si>
  <si>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</si>
  <si>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</si>
  <si>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</si>
  <si>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</si>
  <si>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</si>
  <si>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</si>
  <si>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</si>
  <si>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</si>
  <si>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</si>
  <si>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</si>
  <si>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</si>
  <si>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</si>
  <si>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</si>
  <si>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</si>
  <si>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</si>
  <si>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</si>
  <si>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</si>
  <si>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</si>
  <si>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</si>
  <si>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</si>
  <si>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</si>
  <si>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</si>
  <si>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</si>
  <si>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</si>
  <si>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</si>
  <si>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</si>
  <si>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</si>
  <si>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</si>
  <si>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</si>
  <si>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</si>
  <si>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</si>
  <si>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</si>
  <si>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</si>
  <si>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</si>
  <si>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</si>
  <si>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</si>
  <si>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</si>
  <si>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</si>
  <si>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</si>
  <si>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</si>
  <si>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</si>
  <si>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</si>
  <si>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</si>
  <si>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</si>
  <si>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</si>
  <si>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</si>
  <si>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</si>
  <si>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</si>
  <si>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</si>
  <si>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</si>
  <si>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</si>
  <si>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</si>
  <si>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</si>
  <si>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</si>
  <si>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</si>
  <si>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</si>
  <si>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</si>
  <si>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</si>
  <si>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</si>
  <si>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</si>
  <si>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</si>
  <si>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</si>
  <si>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</si>
  <si>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</si>
  <si>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</si>
  <si>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</si>
  <si>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</si>
  <si>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</si>
  <si>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</si>
  <si>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</si>
  <si>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</si>
  <si>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</si>
  <si>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</si>
  <si>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</si>
  <si>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</si>
  <si>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</si>
  <si>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</si>
  <si>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</si>
  <si>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</si>
  <si>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</si>
  <si>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</si>
  <si>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</si>
  <si>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</si>
  <si>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</si>
  <si>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</si>
  <si>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</si>
  <si>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</si>
  <si>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</si>
  <si>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</si>
  <si>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</si>
  <si>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</si>
  <si>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</si>
  <si>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</si>
  <si>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</si>
  <si>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</si>
  <si>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</si>
  <si>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</si>
  <si>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</si>
  <si>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</si>
  <si>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</si>
  <si>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</si>
  <si>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</si>
  <si>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</si>
  <si>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</si>
  <si>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</si>
  <si>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</si>
  <si>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</si>
  <si>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</si>
  <si>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</si>
  <si>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</si>
  <si>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</si>
  <si>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</si>
  <si>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</si>
  <si>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</si>
  <si>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</si>
  <si>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</si>
  <si>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</si>
  <si>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</si>
  <si>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</si>
  <si>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</si>
  <si>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</si>
  <si>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</si>
  <si>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</si>
  <si>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</si>
  <si>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</si>
  <si>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</si>
  <si>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</si>
  <si>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</si>
  <si>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</si>
  <si>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</si>
  <si>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</si>
  <si>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</si>
  <si>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</si>
  <si>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</si>
  <si>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</si>
  <si>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</si>
  <si>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</si>
  <si>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</si>
  <si>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</si>
  <si>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</si>
  <si>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</si>
  <si>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</si>
  <si>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</si>
  <si>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</si>
  <si>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</si>
  <si>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</si>
  <si>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</si>
  <si>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</si>
  <si>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</si>
  <si>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</si>
  <si>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</si>
  <si>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</si>
  <si>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</si>
  <si>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</si>
  <si>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</si>
  <si>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</si>
  <si>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</si>
  <si>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</si>
  <si>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</si>
  <si>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</si>
  <si>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</si>
  <si>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</si>
  <si>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</si>
  <si>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</si>
  <si>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</si>
  <si>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</si>
  <si>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</si>
  <si>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</si>
  <si>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</si>
  <si>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</si>
  <si>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</si>
  <si>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</si>
  <si>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</si>
  <si>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</si>
  <si>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</si>
  <si>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</si>
  <si>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</si>
  <si>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</si>
  <si>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</si>
  <si>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</si>
  <si>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</si>
  <si>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</si>
  <si>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</si>
  <si>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</si>
  <si>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</si>
  <si>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</si>
  <si>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</si>
  <si>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</si>
  <si>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</si>
  <si>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</si>
  <si>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</si>
  <si>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</si>
  <si>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</si>
  <si>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</si>
  <si>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</si>
  <si>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</si>
  <si>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</si>
  <si>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</si>
  <si>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</si>
  <si>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</si>
  <si>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</si>
  <si>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</si>
  <si>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</si>
  <si>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</si>
  <si>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</si>
  <si>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</si>
  <si>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</si>
  <si>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</si>
  <si>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</si>
  <si>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</si>
  <si>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</si>
  <si>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</si>
  <si>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</si>
  <si>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</si>
  <si>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</si>
  <si>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</si>
  <si>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</si>
  <si>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</si>
  <si>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</si>
  <si>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</si>
  <si>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</si>
  <si>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</si>
  <si>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</si>
  <si>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</si>
  <si>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</si>
  <si>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</si>
  <si>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</si>
  <si>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</si>
  <si>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</si>
  <si>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</si>
  <si>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</si>
  <si>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</si>
  <si>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</si>
  <si>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</si>
  <si>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</si>
  <si>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</si>
  <si>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</si>
  <si>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</si>
  <si>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</si>
  <si>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</si>
  <si>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</si>
  <si>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</si>
  <si>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</si>
  <si>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</si>
  <si>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</si>
  <si>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</si>
  <si>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</si>
  <si>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</si>
  <si>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</si>
  <si>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</si>
  <si>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</si>
  <si>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</si>
  <si>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</si>
  <si>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</si>
  <si>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</si>
  <si>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</si>
  <si>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</si>
  <si>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</si>
  <si>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</si>
  <si>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</si>
  <si>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</si>
  <si>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</si>
  <si>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</si>
  <si>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</si>
  <si>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</si>
  <si>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</si>
  <si>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</si>
  <si>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</si>
  <si>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</si>
  <si>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</si>
  <si>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</si>
  <si>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</si>
  <si>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</si>
  <si>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</si>
  <si>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</si>
  <si>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</si>
  <si>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</si>
  <si>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</si>
  <si>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</si>
  <si>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</si>
  <si>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</si>
  <si>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</si>
  <si>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</si>
  <si>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</si>
  <si>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</si>
  <si>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</si>
  <si>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</si>
  <si>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</si>
  <si>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</si>
  <si>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</si>
  <si>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</si>
  <si>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</si>
  <si>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</si>
  <si>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</si>
  <si>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</si>
  <si>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</si>
  <si>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</si>
  <si>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</si>
  <si>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</si>
  <si>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</si>
  <si>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</si>
  <si>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</si>
  <si>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</si>
  <si>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</si>
  <si>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</si>
  <si>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</si>
  <si>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</si>
  <si>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</si>
  <si>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</si>
  <si>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</si>
  <si>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</si>
  <si>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</si>
  <si>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</si>
  <si>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</si>
  <si>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</si>
  <si>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</si>
  <si>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</si>
  <si>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</si>
  <si>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</si>
  <si>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</si>
  <si>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</si>
  <si>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</si>
  <si>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</si>
  <si>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</si>
  <si>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</si>
  <si>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</si>
  <si>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</si>
  <si>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</si>
  <si>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</si>
  <si>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</si>
  <si>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</si>
  <si>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</si>
  <si>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</si>
  <si>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</si>
  <si>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</si>
  <si>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</si>
  <si>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</si>
  <si>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</si>
  <si>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</si>
  <si>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</si>
  <si>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</si>
  <si>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</si>
  <si>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</si>
  <si>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</si>
  <si>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</si>
  <si>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</si>
  <si>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</si>
  <si>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</si>
  <si>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</si>
  <si>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</si>
  <si>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</si>
  <si>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</si>
  <si>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</si>
  <si>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</si>
  <si>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</si>
  <si>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</si>
  <si>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</si>
  <si>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</si>
  <si>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</si>
  <si>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</si>
  <si>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</si>
  <si>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</si>
  <si>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</si>
  <si>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</si>
  <si>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</si>
  <si>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</si>
  <si>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</si>
  <si>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</si>
  <si>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</si>
  <si>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</si>
  <si>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</si>
  <si>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</si>
  <si>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</si>
  <si>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</si>
  <si>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</si>
  <si>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</si>
  <si>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</si>
  <si>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</si>
  <si>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</si>
  <si>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</si>
  <si>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</si>
  <si>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</si>
  <si>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</si>
  <si>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</si>
  <si>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</si>
  <si>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</si>
  <si>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</si>
  <si>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</si>
  <si>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</si>
  <si>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</si>
  <si>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</si>
  <si>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</si>
  <si>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</si>
  <si>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</si>
  <si>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</si>
  <si>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</si>
  <si>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</si>
  <si>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</si>
  <si>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</si>
  <si>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</si>
  <si>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</si>
  <si>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</si>
  <si>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</si>
  <si>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</si>
  <si>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</si>
  <si>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</si>
  <si>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</si>
  <si>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</si>
  <si>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</si>
  <si>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</si>
  <si>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</si>
  <si>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</si>
  <si>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</si>
  <si>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</si>
  <si>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</si>
  <si>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</si>
  <si>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</si>
  <si>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</si>
  <si>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</si>
  <si>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</si>
  <si>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</si>
  <si>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</si>
  <si>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</si>
  <si>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</si>
  <si>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</si>
  <si>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</si>
  <si>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</si>
  <si>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</si>
  <si>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</si>
  <si>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</si>
  <si>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</si>
  <si>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</si>
  <si>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</si>
  <si>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</si>
  <si>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</si>
  <si>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</si>
  <si>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</si>
  <si>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</si>
  <si>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</si>
  <si>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</si>
  <si>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</si>
  <si>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</si>
  <si>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</si>
  <si>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</si>
  <si>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</si>
  <si>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</si>
  <si>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</si>
  <si>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</si>
  <si>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</si>
  <si>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</si>
  <si>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</si>
  <si>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</si>
  <si>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</si>
  <si>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</si>
  <si>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</si>
  <si>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</si>
  <si>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</si>
  <si>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</si>
  <si>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</si>
  <si>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</si>
  <si>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</si>
  <si>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</si>
  <si>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</si>
  <si>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</si>
  <si>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</si>
  <si>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</si>
  <si>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</si>
  <si>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</si>
  <si>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</si>
  <si>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</si>
  <si>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</si>
  <si>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</si>
  <si>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</si>
  <si>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</si>
  <si>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</si>
  <si>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</si>
  <si>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</si>
  <si>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</si>
  <si>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</si>
  <si>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</si>
  <si>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</si>
  <si>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</si>
  <si>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</si>
  <si>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</si>
  <si>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</si>
  <si>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</si>
  <si>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</si>
  <si>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</si>
  <si>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</si>
  <si>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</si>
  <si>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</si>
  <si>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</si>
  <si>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</si>
  <si>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</si>
  <si>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</si>
  <si>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</si>
  <si>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</si>
  <si>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</si>
  <si>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</si>
  <si>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</si>
  <si>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</si>
  <si>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</si>
  <si>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</si>
  <si>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</si>
  <si>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</si>
  <si>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</si>
  <si>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</si>
  <si>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</si>
  <si>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</si>
  <si>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</si>
  <si>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</si>
  <si>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</si>
  <si>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</si>
  <si>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</si>
  <si>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</si>
  <si>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</si>
  <si>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</si>
  <si>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</si>
  <si>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</si>
  <si>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</si>
  <si>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</si>
  <si>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</si>
  <si>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</si>
  <si>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</si>
  <si>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</si>
  <si>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</si>
  <si>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</si>
  <si>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</si>
  <si>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</si>
  <si>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</si>
  <si>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</si>
  <si>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</si>
  <si>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</si>
  <si>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</si>
  <si>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</si>
  <si>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</si>
  <si>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</si>
  <si>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</si>
  <si>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</si>
  <si>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</si>
  <si>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</si>
  <si>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</si>
  <si>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</si>
  <si>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</si>
  <si>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</si>
  <si>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</si>
  <si>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</si>
  <si>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</si>
  <si>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</si>
  <si>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</si>
  <si>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</si>
  <si>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</si>
  <si>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</si>
  <si>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</si>
  <si>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</si>
  <si>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</si>
  <si>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</si>
  <si>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</si>
  <si>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</si>
  <si>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</si>
  <si>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</si>
  <si>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</si>
  <si>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</si>
  <si>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</si>
  <si>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</si>
  <si>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</si>
  <si>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</si>
  <si>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</si>
  <si>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</si>
  <si>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</si>
  <si>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</si>
  <si>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</si>
  <si>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</si>
  <si>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</si>
  <si>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</si>
  <si>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</si>
  <si>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</si>
  <si>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</si>
  <si>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</si>
  <si>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</si>
  <si>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</si>
  <si>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</si>
  <si>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</si>
  <si>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</si>
  <si>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</si>
  <si>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</si>
  <si>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</si>
  <si>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</si>
  <si>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</si>
  <si>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</si>
  <si>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</si>
  <si>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</si>
  <si>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</si>
  <si>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</si>
  <si>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</si>
  <si>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</si>
  <si>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</si>
  <si>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</si>
  <si>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</si>
  <si>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</si>
  <si>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</si>
  <si>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</si>
  <si>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</si>
  <si>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</si>
  <si>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</si>
  <si>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</si>
  <si>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</si>
  <si>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</si>
  <si>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</si>
  <si>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</si>
  <si>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</si>
  <si>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</si>
  <si>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</si>
  <si>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</si>
  <si>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</si>
  <si>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</si>
  <si>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</si>
  <si>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</si>
  <si>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</si>
  <si>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</si>
  <si>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</si>
  <si>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</si>
  <si>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</si>
  <si>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</si>
  <si>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</si>
  <si>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</si>
  <si>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</si>
  <si>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</si>
  <si>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</si>
  <si>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</si>
  <si>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</si>
  <si>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</si>
  <si>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</si>
  <si>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</si>
  <si>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</si>
  <si>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</si>
  <si>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</si>
  <si>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</si>
  <si>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</si>
  <si>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</si>
  <si>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</si>
  <si>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</si>
  <si>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</si>
  <si>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</si>
  <si>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</si>
  <si>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</si>
  <si>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</si>
  <si>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</si>
  <si>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</si>
  <si>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</si>
  <si>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</si>
  <si>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</si>
  <si>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</si>
  <si>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</si>
  <si>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</si>
  <si>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</si>
  <si>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</si>
  <si>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</si>
  <si>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</si>
  <si>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</si>
  <si>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</si>
  <si>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</si>
  <si>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</si>
  <si>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</si>
  <si>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</si>
  <si>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</si>
  <si>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</si>
  <si>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</si>
  <si>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</si>
  <si>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</si>
  <si>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</si>
  <si>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</si>
  <si>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</si>
  <si>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</si>
  <si>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</si>
  <si>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</si>
  <si>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</si>
  <si>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</si>
  <si>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</si>
  <si>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</si>
  <si>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</si>
  <si>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</si>
  <si>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</si>
  <si>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</si>
  <si>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</si>
  <si>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</si>
  <si>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</si>
  <si>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</si>
  <si>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</si>
  <si>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</si>
  <si>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</si>
  <si>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</si>
  <si>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</si>
  <si>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</si>
  <si>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</si>
  <si>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</si>
  <si>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</si>
  <si>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</si>
  <si>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</si>
  <si>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</si>
  <si>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</si>
  <si>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</si>
  <si>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</si>
  <si>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</si>
  <si>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</si>
  <si>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</si>
  <si>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</si>
  <si>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</si>
  <si>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</si>
  <si>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</si>
  <si>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</si>
  <si>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</si>
  <si>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</si>
  <si>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</si>
  <si>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</si>
  <si>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</si>
  <si>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</si>
  <si>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</si>
  <si>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</si>
  <si>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</si>
  <si>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</si>
  <si>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</si>
  <si>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</si>
  <si>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</si>
  <si>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</si>
  <si>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</si>
  <si>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</si>
  <si>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</si>
  <si>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</si>
  <si>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</si>
  <si>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</si>
  <si>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</si>
  <si>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</si>
  <si>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</si>
  <si>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</si>
  <si>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</si>
  <si>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</si>
  <si>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</si>
  <si>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</si>
  <si>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</si>
  <si>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</si>
  <si>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</si>
  <si>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</si>
  <si>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</si>
  <si>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</si>
  <si>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</si>
  <si>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</si>
  <si>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</si>
  <si>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</si>
  <si>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</si>
  <si>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</si>
  <si>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</si>
  <si>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</si>
  <si>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</si>
  <si>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</si>
  <si>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</si>
  <si>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</si>
  <si>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</si>
  <si>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</si>
  <si>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</si>
  <si>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</si>
  <si>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</si>
  <si>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</si>
  <si>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</si>
  <si>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</si>
  <si>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</si>
  <si>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</si>
  <si>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</si>
  <si>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</si>
  <si>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</si>
  <si>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</si>
  <si>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</si>
  <si>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</si>
  <si>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</si>
  <si>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</si>
  <si>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</si>
  <si>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</si>
  <si>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</si>
  <si>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</si>
  <si>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</si>
  <si>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</si>
  <si>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</si>
  <si>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</si>
  <si>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</si>
  <si>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</si>
  <si>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</si>
  <si>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</si>
  <si>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</si>
  <si>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</si>
  <si>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</si>
  <si>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</si>
  <si>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</si>
  <si>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</si>
  <si>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</si>
  <si>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</si>
  <si>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</si>
  <si>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</si>
  <si>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</si>
  <si>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</si>
  <si>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</si>
  <si>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</si>
  <si>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</si>
  <si>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</si>
  <si>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</si>
  <si>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</si>
  <si>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</si>
  <si>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</si>
  <si>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</si>
  <si>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</si>
  <si>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</si>
  <si>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</si>
  <si>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</si>
  <si>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</si>
  <si>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</si>
  <si>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</si>
  <si>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</si>
  <si>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</si>
  <si>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</si>
  <si>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</si>
  <si>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</si>
  <si>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</si>
  <si>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</si>
  <si>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</si>
  <si>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</si>
  <si>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</si>
  <si>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</si>
  <si>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</si>
  <si>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</si>
  <si>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</si>
  <si>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</si>
  <si>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</si>
  <si>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</si>
  <si>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</si>
  <si>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</si>
  <si>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</si>
  <si>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</si>
  <si>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</si>
  <si>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</si>
  <si>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</si>
  <si>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</si>
  <si>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</si>
  <si>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</si>
  <si>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</si>
  <si>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</si>
  <si>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</si>
  <si>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</si>
  <si>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</si>
  <si>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</si>
  <si>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</si>
  <si>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</si>
  <si>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</si>
  <si>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</si>
  <si>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</si>
  <si>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</si>
  <si>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</si>
  <si>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</si>
  <si>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</si>
  <si>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</si>
  <si>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</si>
  <si>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</si>
  <si>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</si>
  <si>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</si>
  <si>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</si>
  <si>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</si>
  <si>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</si>
  <si>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</si>
  <si>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</si>
  <si>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</si>
  <si>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</si>
  <si>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</si>
  <si>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</si>
  <si>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</si>
  <si>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</si>
  <si>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</si>
  <si>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</si>
  <si>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</si>
  <si>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</si>
  <si>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</si>
  <si>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</si>
  <si>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</si>
  <si>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</si>
  <si>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</si>
  <si>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</si>
  <si>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</si>
  <si>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</si>
  <si>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</si>
  <si>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</si>
  <si>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</si>
  <si>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</si>
  <si>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</si>
  <si>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</si>
  <si>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</si>
  <si>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</si>
  <si>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</si>
  <si>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</si>
  <si>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</si>
  <si>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</si>
  <si>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</si>
  <si>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</si>
  <si>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</si>
  <si>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</si>
  <si>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</si>
  <si>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</si>
  <si>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</si>
  <si>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</si>
  <si>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</si>
  <si>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</si>
  <si>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</si>
  <si>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</si>
  <si>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</si>
  <si>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</si>
  <si>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</si>
  <si>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</si>
  <si>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</si>
  <si>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</si>
  <si>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</si>
  <si>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</si>
  <si>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</si>
  <si>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</si>
  <si>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</si>
  <si>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</si>
  <si>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</si>
  <si>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</si>
  <si>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</si>
  <si>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</si>
  <si>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</si>
  <si>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</si>
  <si>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</si>
  <si>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</si>
  <si>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</si>
  <si>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</si>
  <si>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</si>
  <si>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</si>
  <si>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</si>
  <si>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</si>
  <si>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</si>
  <si>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</si>
  <si>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</si>
  <si>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</si>
  <si>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</si>
  <si>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</si>
  <si>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</si>
  <si>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</si>
  <si>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</si>
  <si>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</si>
  <si>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</si>
  <si>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</si>
  <si>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</si>
  <si>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</si>
  <si>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</si>
  <si>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</si>
  <si>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</si>
  <si>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</si>
  <si>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</si>
  <si>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</si>
  <si>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</si>
  <si>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</si>
  <si>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</si>
  <si>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</si>
  <si>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</si>
  <si>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</si>
  <si>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</si>
  <si>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</si>
  <si>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</si>
  <si>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</si>
  <si>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</si>
  <si>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</si>
  <si>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</si>
  <si>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</si>
  <si>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</si>
  <si>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</si>
  <si>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</si>
  <si>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</si>
  <si>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</si>
  <si>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</si>
  <si>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</si>
  <si>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</si>
  <si>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</si>
  <si>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</si>
  <si>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</si>
  <si>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</si>
  <si>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</si>
  <si>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</si>
  <si>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</si>
  <si>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</si>
  <si>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</si>
  <si>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</si>
  <si>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</si>
  <si>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</si>
  <si>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</si>
  <si>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</si>
  <si>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</si>
  <si>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</si>
  <si>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</si>
  <si>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</si>
  <si>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</si>
  <si>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</si>
  <si>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</si>
  <si>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</si>
  <si>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</si>
  <si>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</si>
  <si>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</si>
  <si>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</si>
  <si>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</si>
  <si>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</si>
  <si>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</si>
  <si>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</si>
  <si>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</si>
  <si>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</si>
  <si>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</si>
  <si>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</si>
  <si>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</si>
  <si>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</si>
  <si>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</si>
  <si>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</si>
  <si>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</si>
  <si>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</si>
  <si>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</si>
  <si>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</si>
  <si>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</si>
  <si>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</si>
  <si>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</si>
  <si>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</si>
  <si>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</si>
  <si>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</si>
  <si>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</si>
  <si>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</si>
  <si>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</si>
  <si>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</si>
  <si>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</si>
  <si>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</si>
  <si>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</si>
  <si>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</si>
  <si>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</si>
  <si>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</si>
  <si>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</si>
  <si>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</si>
  <si>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</si>
  <si>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</si>
  <si>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</si>
  <si>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</si>
  <si>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</si>
  <si>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</si>
  <si>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</si>
  <si>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</si>
  <si>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</si>
  <si>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</si>
  <si>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</si>
  <si>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</si>
  <si>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</si>
  <si>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</si>
  <si>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</si>
  <si>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</si>
  <si>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</si>
  <si>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</si>
  <si>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</si>
  <si>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</si>
  <si>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</si>
  <si>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</si>
  <si>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</si>
  <si>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</si>
  <si>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</si>
  <si>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</si>
  <si>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</si>
  <si>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</si>
  <si>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</si>
  <si>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</si>
  <si>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</si>
  <si>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</si>
  <si>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</si>
  <si>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</si>
  <si>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</si>
  <si>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</si>
  <si>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</si>
  <si>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</si>
  <si>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</si>
  <si>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</si>
  <si>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</si>
  <si>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</si>
  <si>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</si>
  <si>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</si>
  <si>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</si>
  <si>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</si>
  <si>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</si>
  <si>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</si>
  <si>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</si>
  <si>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</si>
  <si>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</si>
  <si>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</si>
  <si>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</si>
  <si>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</si>
  <si>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</si>
  <si>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</si>
  <si>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</si>
  <si>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</si>
  <si>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</si>
  <si>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</si>
  <si>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</si>
  <si>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</si>
  <si>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</si>
  <si>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</si>
  <si>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</si>
  <si>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</si>
  <si>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</si>
  <si>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</si>
  <si>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</si>
  <si>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</si>
  <si>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</si>
  <si>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</si>
  <si>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</si>
  <si>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</si>
  <si>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</si>
  <si>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</si>
  <si>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</si>
  <si>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</si>
  <si>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</si>
  <si>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</si>
  <si>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</si>
  <si>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</si>
  <si>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</si>
  <si>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</si>
  <si>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</si>
  <si>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</si>
  <si>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</si>
  <si>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</si>
  <si>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</si>
  <si>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</si>
  <si>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</si>
  <si>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</si>
  <si>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</si>
  <si>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</si>
  <si>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</si>
  <si>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</si>
  <si>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</si>
  <si>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</si>
  <si>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</si>
  <si>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</si>
  <si>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</si>
  <si>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</si>
  <si>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</si>
  <si>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</si>
  <si>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</si>
  <si>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</si>
  <si>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</si>
  <si>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</si>
  <si>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</si>
  <si>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</si>
  <si>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</si>
  <si>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</si>
  <si>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</si>
  <si>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</si>
  <si>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</si>
  <si>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</si>
  <si>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</si>
  <si>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</si>
  <si>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</si>
  <si>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</si>
  <si>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</si>
  <si>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</si>
  <si>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</si>
  <si>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</si>
  <si>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</si>
  <si>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</si>
  <si>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</si>
  <si>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</si>
  <si>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</si>
  <si>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</si>
  <si>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</si>
  <si>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</si>
  <si>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</si>
  <si>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</si>
  <si>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</si>
  <si>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</si>
  <si>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</si>
  <si>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</si>
  <si>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</si>
  <si>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</si>
  <si>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</si>
  <si>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</si>
  <si>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</si>
  <si>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</si>
  <si>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</si>
  <si>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</si>
  <si>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</si>
  <si>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</si>
  <si>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</si>
  <si>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</si>
  <si>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</si>
  <si>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</si>
  <si>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</si>
  <si>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</si>
  <si>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</si>
  <si>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</si>
  <si>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</si>
  <si>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</si>
  <si>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</si>
  <si>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</si>
  <si>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</si>
  <si>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</si>
  <si>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</si>
  <si>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</si>
  <si>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</si>
  <si>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</si>
  <si>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</si>
  <si>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</si>
  <si>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</si>
  <si>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</si>
  <si>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</si>
  <si>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</si>
  <si>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</si>
  <si>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</si>
  <si>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</si>
  <si>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</si>
  <si>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</si>
  <si>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</si>
  <si>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</si>
  <si>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</si>
  <si>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</si>
  <si>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</si>
  <si>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</si>
  <si>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</si>
  <si>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</si>
  <si>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</si>
  <si>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</si>
  <si>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</si>
  <si>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</si>
  <si>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</si>
  <si>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</si>
  <si>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</si>
  <si>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</si>
  <si>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</si>
  <si>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</si>
  <si>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</si>
  <si>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</si>
  <si>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</si>
  <si>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</si>
  <si>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</si>
  <si>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</si>
  <si>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</si>
  <si>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</si>
  <si>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</si>
  <si>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</si>
  <si>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</si>
  <si>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</si>
  <si>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</si>
  <si>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</si>
  <si>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</si>
  <si>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</si>
  <si>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</si>
  <si>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</si>
  <si>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</si>
  <si>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</si>
  <si>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</si>
  <si>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</si>
  <si>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</si>
  <si>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</si>
  <si>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</si>
  <si>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</si>
  <si>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</si>
  <si>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</si>
  <si>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</si>
  <si>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</si>
  <si>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</si>
  <si>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</si>
  <si>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</si>
  <si>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</si>
  <si>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</si>
  <si>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</si>
  <si>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</si>
  <si>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</si>
  <si>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</si>
  <si>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</si>
  <si>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</si>
  <si>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</si>
  <si>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</si>
  <si>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</si>
  <si>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</si>
  <si>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</si>
  <si>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</si>
  <si>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</si>
  <si>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</si>
  <si>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</si>
  <si>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</si>
  <si>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</si>
  <si>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</si>
  <si>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</si>
  <si>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</si>
  <si>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</si>
  <si>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</si>
  <si>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</si>
  <si>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</si>
  <si>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</si>
  <si>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</si>
  <si>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</si>
  <si>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</si>
  <si>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</si>
  <si>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</si>
  <si>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</si>
  <si>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</si>
  <si>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</si>
  <si>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</si>
  <si>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</si>
  <si>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</si>
  <si>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</si>
  <si>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</si>
  <si>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</si>
  <si>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</si>
  <si>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</si>
  <si>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</si>
  <si>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</si>
  <si>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</si>
  <si>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</si>
  <si>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</si>
  <si>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</si>
  <si>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</si>
  <si>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</si>
  <si>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</si>
  <si>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</si>
  <si>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</si>
  <si>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</si>
  <si>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</si>
  <si>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</si>
  <si>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</si>
  <si>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</si>
  <si>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</si>
  <si>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</si>
  <si>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</si>
  <si>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</si>
  <si>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</si>
  <si>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</si>
  <si>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</si>
  <si>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</si>
  <si>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</si>
  <si>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</si>
  <si>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</si>
  <si>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</si>
  <si>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</si>
  <si>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</si>
  <si>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</si>
  <si>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</si>
  <si>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</si>
  <si>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</si>
  <si>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</si>
  <si>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</si>
  <si>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</si>
  <si>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</si>
  <si>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</si>
  <si>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</si>
  <si>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</si>
  <si>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</si>
  <si>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</si>
  <si>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</si>
  <si>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</si>
  <si>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</si>
  <si>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</si>
  <si>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</si>
  <si>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</si>
  <si>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</si>
  <si>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</si>
  <si>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</si>
  <si>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</si>
  <si>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</si>
  <si>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</si>
  <si>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</si>
  <si>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</si>
  <si>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</si>
  <si>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</si>
  <si>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</si>
  <si>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</si>
  <si>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</si>
  <si>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</si>
  <si>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</si>
  <si>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</si>
  <si>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</si>
  <si>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</si>
  <si>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</si>
  <si>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</si>
  <si>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</si>
  <si>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</si>
  <si>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</si>
  <si>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</si>
  <si>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</si>
  <si>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</si>
  <si>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</si>
  <si>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</si>
  <si>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</si>
  <si>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</si>
  <si>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</si>
  <si>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</si>
  <si>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</si>
  <si>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</si>
  <si>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</si>
  <si>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</si>
  <si>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</si>
  <si>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</si>
  <si>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</si>
  <si>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</si>
  <si>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</si>
  <si>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</si>
  <si>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</si>
  <si>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</si>
  <si>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</si>
  <si>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</si>
  <si>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</si>
  <si>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</si>
  <si>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</si>
  <si>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</si>
  <si>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</si>
  <si>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</si>
  <si>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</si>
  <si>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</si>
  <si>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</si>
  <si>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</si>
  <si>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</si>
  <si>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</si>
  <si>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</si>
  <si>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</si>
  <si>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</si>
  <si>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</si>
  <si>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</si>
  <si>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</si>
  <si>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</si>
  <si>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</si>
  <si>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</si>
  <si>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</si>
  <si>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</si>
  <si>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</si>
  <si>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</si>
  <si>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</si>
  <si>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</si>
  <si>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</si>
  <si>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</si>
  <si>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</si>
  <si>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</si>
  <si>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</si>
  <si>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</si>
  <si>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</si>
  <si>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</si>
  <si>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</si>
  <si>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</si>
  <si>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</si>
  <si>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</si>
  <si>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</si>
  <si>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</si>
  <si>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</si>
  <si>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</si>
  <si>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</si>
  <si>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</si>
  <si>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</si>
  <si>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</si>
  <si>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</si>
  <si>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</si>
  <si>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</si>
  <si>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</si>
  <si>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</si>
  <si>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</si>
  <si>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</si>
  <si>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</si>
  <si>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</si>
  <si>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</si>
  <si>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</si>
  <si>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</si>
  <si>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</si>
  <si>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</si>
  <si>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</si>
  <si>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</si>
  <si>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</si>
  <si>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</si>
  <si>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</si>
  <si>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</si>
  <si>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</si>
  <si>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</si>
  <si>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</si>
  <si>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</si>
  <si>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</si>
  <si>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</si>
  <si>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</si>
  <si>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</si>
  <si>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</si>
  <si>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</si>
  <si>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</si>
  <si>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</si>
  <si>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</si>
  <si>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</si>
  <si>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</si>
  <si>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</si>
  <si>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</si>
  <si>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</si>
  <si>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</si>
  <si>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</si>
  <si>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</si>
  <si>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</si>
  <si>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</si>
  <si>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</si>
  <si>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</si>
  <si>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</si>
  <si>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</si>
  <si>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</si>
  <si>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</si>
  <si>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</si>
  <si>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</si>
  <si>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</si>
  <si>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</si>
  <si>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</si>
  <si>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</si>
  <si>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</si>
  <si>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</si>
  <si>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</si>
  <si>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</si>
  <si>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</si>
  <si>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</si>
  <si>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</si>
  <si>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</si>
  <si>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</si>
  <si>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</si>
  <si>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</si>
  <si>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</si>
  <si>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</si>
  <si>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</si>
  <si>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</si>
  <si>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</si>
  <si>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</si>
  <si>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</si>
  <si>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</si>
  <si>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</si>
  <si>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</si>
  <si>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</si>
  <si>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</si>
  <si>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</si>
  <si>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</si>
  <si>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</si>
  <si>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</si>
  <si>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</si>
  <si>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</si>
  <si>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</si>
  <si>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</si>
  <si>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</si>
  <si>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</si>
  <si>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</si>
  <si>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</si>
  <si>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</si>
  <si>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</si>
  <si>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</si>
  <si>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</si>
  <si>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</si>
  <si>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</si>
  <si>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</si>
  <si>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</si>
  <si>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</si>
  <si>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</si>
  <si>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</si>
  <si>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</si>
  <si>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</si>
  <si>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</si>
  <si>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</si>
  <si>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</si>
  <si>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</si>
  <si>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</si>
  <si>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</si>
  <si>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</si>
  <si>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</si>
  <si>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</si>
  <si>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</si>
  <si>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</si>
  <si>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</si>
  <si>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</si>
  <si>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</si>
  <si>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</si>
  <si>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</si>
  <si>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</si>
  <si>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</si>
  <si>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</si>
  <si>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</si>
  <si>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</si>
  <si>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</si>
  <si>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</si>
  <si>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</si>
  <si>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</si>
  <si>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</si>
  <si>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</si>
  <si>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</si>
  <si>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</si>
  <si>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</si>
  <si>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</si>
  <si>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</si>
  <si>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</si>
  <si>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</si>
  <si>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</si>
  <si>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</si>
  <si>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</si>
  <si>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</si>
  <si>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</si>
  <si>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</si>
  <si>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</si>
  <si>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</si>
  <si>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</si>
  <si>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</si>
  <si>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</si>
  <si>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</si>
  <si>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</si>
  <si>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</si>
  <si>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</si>
  <si>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</si>
  <si>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</si>
  <si>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</si>
  <si>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</si>
  <si>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</si>
  <si>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</si>
  <si>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</si>
  <si>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</si>
  <si>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</si>
  <si>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</si>
  <si>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</si>
  <si>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</si>
  <si>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</si>
  <si>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</si>
  <si>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</si>
  <si>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</si>
  <si>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</si>
  <si>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</si>
  <si>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</si>
  <si>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</si>
  <si>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</si>
  <si>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</si>
  <si>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</si>
  <si>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</si>
  <si>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</si>
  <si>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</si>
  <si>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</si>
  <si>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</si>
  <si>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</si>
  <si>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</si>
  <si>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</si>
  <si>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</si>
  <si>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</si>
  <si>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</si>
  <si>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</si>
  <si>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</si>
  <si>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</si>
  <si>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</si>
  <si>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</si>
  <si>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</si>
  <si>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</si>
  <si>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</si>
  <si>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</si>
  <si>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</si>
  <si>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</si>
  <si>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</si>
  <si>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</si>
  <si>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</si>
  <si>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</si>
  <si>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</si>
  <si>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</si>
  <si>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</si>
  <si>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</si>
  <si>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</si>
  <si>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</si>
  <si>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</si>
  <si>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</si>
  <si>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</si>
  <si>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</si>
  <si>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</si>
  <si>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</si>
  <si>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</si>
  <si>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</si>
  <si>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</si>
  <si>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</si>
  <si>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</si>
  <si>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</si>
  <si>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</si>
  <si>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</si>
  <si>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</si>
  <si>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</si>
  <si>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</si>
  <si>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</si>
  <si>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</si>
  <si>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</si>
  <si>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</si>
  <si>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</si>
  <si>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</si>
  <si>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</si>
  <si>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</si>
  <si>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</si>
  <si>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</si>
  <si>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</si>
  <si>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</si>
  <si>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</si>
  <si>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</si>
  <si>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</si>
  <si>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</si>
  <si>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</si>
  <si>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</si>
  <si>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</si>
  <si>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</si>
  <si>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</si>
  <si>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</si>
  <si>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</si>
  <si>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</si>
  <si>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</si>
  <si>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</si>
  <si>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</si>
  <si>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</si>
  <si>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</si>
  <si>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</si>
  <si>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</si>
  <si>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</si>
  <si>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</si>
  <si>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</si>
  <si>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</si>
  <si>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</si>
  <si>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</si>
  <si>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</si>
  <si>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</si>
  <si>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</si>
  <si>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</si>
  <si>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</si>
  <si>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</si>
  <si>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</si>
  <si>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</si>
  <si>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</si>
  <si>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</si>
  <si>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</si>
  <si>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</si>
  <si>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</si>
  <si>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</si>
  <si>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</si>
  <si>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</si>
  <si>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</si>
  <si>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</si>
  <si>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</si>
  <si>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</si>
  <si>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</si>
  <si>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</si>
  <si>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</si>
  <si>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</si>
  <si>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</si>
  <si>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</si>
  <si>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</si>
  <si>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</si>
  <si>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</si>
  <si>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</si>
  <si>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</si>
  <si>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</si>
  <si>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</si>
  <si>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</si>
  <si>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</si>
  <si>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</si>
  <si>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</si>
  <si>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</si>
  <si>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</si>
  <si>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</si>
  <si>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</si>
  <si>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</si>
  <si>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</si>
  <si>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</si>
  <si>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</si>
  <si>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</si>
  <si>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</si>
  <si>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</si>
  <si>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</si>
  <si>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</si>
  <si>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</si>
  <si>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</si>
  <si>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</si>
  <si>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</si>
  <si>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</si>
  <si>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</si>
  <si>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</si>
  <si>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</si>
  <si>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</si>
  <si>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</si>
  <si>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</si>
  <si>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</si>
  <si>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</si>
  <si>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</si>
  <si>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</si>
  <si>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</si>
  <si>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</si>
  <si>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</si>
  <si>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</si>
  <si>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</si>
  <si>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</si>
  <si>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</si>
  <si>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</si>
  <si>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</si>
  <si>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</si>
  <si>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</si>
  <si>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</si>
  <si>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</si>
  <si>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</si>
  <si>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</si>
  <si>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</si>
  <si>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</si>
  <si>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</si>
  <si>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</si>
  <si>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</si>
  <si>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</si>
  <si>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</si>
  <si>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</si>
  <si>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</si>
  <si>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</si>
  <si>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</si>
  <si>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</si>
  <si>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</si>
  <si>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</si>
  <si>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</si>
  <si>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</si>
  <si>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</si>
  <si>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</si>
  <si>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</si>
  <si>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</si>
  <si>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</si>
  <si>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</si>
  <si>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</si>
  <si>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</si>
  <si>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</si>
  <si>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</si>
  <si>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</si>
  <si>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</si>
  <si>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</si>
  <si>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</si>
  <si>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</si>
  <si>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</si>
  <si>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</si>
  <si>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</si>
  <si>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</si>
  <si>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</si>
  <si>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</si>
  <si>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</si>
  <si>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</si>
  <si>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</si>
  <si>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</si>
  <si>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</si>
  <si>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</si>
  <si>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</si>
  <si>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</si>
  <si>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</si>
  <si>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</si>
  <si>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</si>
  <si>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</si>
  <si>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</si>
  <si>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</si>
  <si>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</si>
  <si>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</si>
  <si>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</si>
  <si>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</si>
  <si>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</si>
  <si>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</si>
  <si>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</si>
  <si>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</si>
  <si>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</si>
  <si>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</si>
  <si>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</si>
  <si>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</si>
  <si>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</si>
  <si>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</si>
  <si>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</si>
  <si>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</si>
  <si>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</si>
  <si>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</si>
  <si>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</si>
  <si>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</si>
  <si>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</si>
  <si>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</si>
  <si>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</si>
  <si>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</si>
  <si>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</si>
  <si>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</si>
  <si>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</si>
  <si>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</si>
  <si>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</si>
  <si>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</si>
  <si>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</si>
  <si>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</si>
  <si>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</si>
  <si>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</si>
  <si>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</si>
  <si>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</si>
  <si>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</si>
  <si>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</si>
  <si>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</si>
  <si>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</si>
  <si>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</si>
  <si>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</si>
  <si>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</si>
  <si>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</si>
  <si>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</si>
  <si>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</si>
  <si>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</si>
  <si>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</si>
  <si>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</si>
  <si>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</si>
  <si>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</si>
  <si>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</si>
  <si>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</si>
  <si>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</si>
  <si>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</si>
  <si>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</si>
  <si>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</si>
  <si>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</si>
  <si>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</si>
  <si>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</si>
  <si>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</si>
  <si>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</si>
  <si>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</si>
  <si>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</si>
  <si>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</si>
  <si>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</si>
  <si>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</si>
  <si>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</si>
  <si>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</si>
  <si>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</si>
  <si>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</si>
  <si>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</si>
  <si>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</si>
  <si>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</si>
  <si>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</si>
  <si>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</si>
  <si>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</si>
  <si>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</si>
  <si>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</si>
  <si>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</si>
  <si>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</si>
  <si>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</si>
  <si>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</si>
  <si>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</si>
  <si>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</si>
  <si>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</si>
  <si>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</si>
  <si>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</si>
  <si>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</si>
  <si>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</si>
  <si>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</si>
  <si>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</si>
  <si>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</si>
  <si>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</si>
  <si>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</si>
  <si>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</si>
  <si>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</si>
  <si>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</si>
  <si>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</si>
  <si>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</si>
  <si>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</si>
  <si>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</si>
  <si>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</si>
  <si>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</si>
  <si>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</si>
  <si>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</si>
  <si>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</si>
  <si>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</si>
  <si>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</si>
  <si>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</si>
  <si>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</si>
  <si>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</si>
  <si>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</si>
  <si>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</si>
  <si>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</si>
  <si>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</si>
  <si>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</si>
  <si>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</si>
  <si>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</si>
  <si>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</si>
  <si>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</si>
  <si>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</si>
  <si>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</si>
  <si>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</si>
  <si>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</si>
  <si>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</si>
  <si>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</si>
  <si>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</si>
  <si>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</si>
  <si>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</si>
  <si>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</si>
  <si>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</si>
  <si>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</si>
  <si>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</si>
  <si>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</si>
  <si>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</si>
  <si>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</si>
  <si>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</si>
  <si>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</si>
  <si>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</si>
  <si>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</si>
  <si>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</si>
  <si>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</si>
  <si>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</si>
  <si>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</si>
  <si>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</si>
  <si>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</si>
  <si>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</si>
  <si>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</si>
  <si>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</si>
  <si>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</si>
  <si>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</si>
  <si>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</si>
  <si>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</si>
  <si>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</si>
  <si>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</si>
  <si>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</si>
  <si>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</si>
  <si>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</si>
  <si>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</si>
  <si>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</si>
  <si>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</si>
  <si>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</si>
  <si>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</si>
  <si>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</si>
  <si>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</si>
  <si>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</si>
  <si>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</si>
  <si>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</si>
  <si>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</si>
  <si>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</si>
  <si>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</si>
  <si>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</si>
  <si>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</si>
  <si>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</si>
  <si>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</si>
  <si>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</si>
  <si>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</si>
  <si>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</si>
  <si>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</si>
  <si>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</si>
  <si>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</si>
  <si>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</si>
  <si>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</si>
  <si>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</si>
  <si>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</si>
  <si>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</si>
  <si>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</si>
  <si>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</si>
  <si>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</si>
  <si>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</si>
  <si>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</si>
  <si>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</si>
  <si>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</si>
  <si>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</si>
  <si>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</si>
  <si>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</si>
  <si>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</si>
  <si>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</si>
  <si>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</si>
  <si>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</si>
  <si>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</si>
  <si>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</si>
  <si>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</si>
  <si>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</si>
  <si>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</si>
  <si>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</si>
  <si>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</si>
  <si>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</si>
  <si>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</si>
  <si>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</si>
  <si>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</si>
  <si>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</si>
  <si>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</si>
  <si>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</si>
  <si>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</si>
  <si>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</si>
  <si>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</si>
  <si>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</si>
  <si>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</si>
  <si>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</si>
  <si>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</si>
  <si>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</si>
  <si>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</si>
  <si>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</si>
  <si>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</si>
  <si>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</si>
  <si>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</si>
  <si>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</si>
  <si>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</si>
  <si>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</si>
  <si>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</si>
  <si>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</si>
  <si>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</si>
  <si>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</si>
  <si>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</si>
  <si>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</si>
  <si>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</si>
  <si>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</si>
  <si>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</si>
  <si>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</si>
  <si>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</si>
  <si>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</si>
  <si>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</si>
  <si>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</si>
  <si>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</si>
  <si>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</si>
  <si>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</si>
  <si>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</si>
  <si>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</si>
  <si>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</si>
  <si>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</si>
  <si>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</si>
  <si>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</si>
  <si>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</si>
  <si>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</si>
  <si>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</si>
  <si>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</si>
  <si>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</si>
  <si>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</si>
  <si>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</si>
  <si>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</si>
  <si>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</si>
  <si>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</si>
  <si>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</si>
  <si>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</si>
  <si>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</si>
  <si>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</si>
  <si>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</si>
  <si>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</si>
  <si>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</si>
  <si>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</si>
  <si>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</si>
  <si>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</si>
  <si>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</si>
  <si>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</si>
  <si>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</si>
  <si>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</si>
  <si>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</si>
  <si>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</si>
  <si>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</si>
  <si>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</si>
  <si>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</si>
  <si>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</si>
  <si>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</si>
  <si>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</si>
  <si>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</si>
  <si>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</si>
  <si>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</si>
  <si>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</si>
  <si>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</si>
  <si>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</si>
  <si>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</si>
  <si>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</si>
  <si>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</si>
  <si>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</si>
  <si>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</si>
  <si>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</si>
  <si>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</si>
  <si>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</si>
  <si>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</si>
  <si>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</si>
  <si>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</si>
  <si>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</si>
  <si>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</si>
  <si>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</si>
  <si>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</si>
  <si>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</si>
  <si>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</si>
  <si>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</si>
  <si>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</si>
  <si>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</si>
  <si>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</si>
  <si>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</si>
  <si>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</si>
  <si>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</si>
  <si>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</si>
  <si>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</si>
  <si>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</si>
  <si>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</si>
  <si>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</si>
  <si>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</si>
  <si>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</si>
  <si>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</si>
  <si>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</si>
  <si>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</si>
  <si>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</si>
  <si>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</si>
  <si>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</si>
  <si>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</si>
  <si>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</si>
  <si>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</si>
  <si>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</si>
  <si>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</si>
  <si>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</si>
  <si>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</si>
  <si>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</si>
  <si>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</si>
  <si>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</si>
  <si>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</si>
  <si>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</si>
  <si>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</si>
  <si>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</si>
  <si>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</si>
  <si>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</si>
  <si>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</si>
  <si>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</si>
  <si>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</si>
  <si>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</si>
  <si>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</si>
  <si>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</si>
  <si>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</si>
  <si>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</si>
  <si>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</si>
  <si>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</si>
  <si>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</si>
  <si>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</si>
  <si>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</si>
  <si>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</si>
  <si>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</si>
  <si>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</si>
  <si>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</si>
  <si>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</si>
  <si>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</si>
  <si>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</si>
  <si>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</si>
  <si>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</si>
  <si>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</si>
  <si>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</si>
  <si>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</si>
  <si>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</si>
  <si>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</si>
  <si>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</si>
  <si>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</si>
  <si>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</si>
  <si>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</si>
  <si>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</si>
  <si>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</si>
  <si>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</si>
  <si>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</si>
  <si>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</si>
  <si>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</si>
  <si>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</si>
  <si>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</si>
  <si>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</si>
  <si>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</si>
  <si>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</si>
  <si>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</si>
  <si>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</si>
  <si>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</si>
  <si>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</si>
  <si>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</si>
  <si>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</si>
  <si>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</si>
  <si>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</si>
  <si>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</si>
  <si>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</si>
  <si>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</si>
  <si>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</si>
  <si>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</si>
  <si>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</si>
  <si>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</si>
  <si>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</si>
  <si>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</si>
  <si>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</si>
  <si>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</si>
  <si>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</si>
  <si>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</si>
  <si>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</si>
  <si>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</si>
  <si>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</si>
  <si>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</si>
  <si>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</si>
  <si>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</si>
  <si>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</si>
  <si>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</si>
  <si>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</si>
  <si>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</si>
  <si>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</si>
  <si>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</si>
  <si>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</si>
  <si>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</si>
  <si>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</si>
  <si>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</si>
  <si>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</si>
  <si>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</si>
  <si>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</si>
  <si>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</si>
  <si>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</si>
  <si>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</si>
  <si>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</si>
  <si>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</si>
  <si>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</si>
  <si>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</si>
  <si>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</si>
  <si>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</si>
  <si>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</si>
  <si>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</si>
  <si>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</si>
  <si>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</si>
  <si>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</si>
  <si>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</si>
  <si>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</si>
  <si>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</si>
  <si>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</si>
  <si>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</si>
  <si>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</si>
  <si>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</si>
  <si>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</si>
  <si>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</si>
  <si>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</si>
  <si>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</si>
  <si>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</si>
  <si>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</si>
  <si>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</si>
  <si>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</si>
  <si>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</si>
  <si>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</si>
  <si>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</si>
  <si>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</si>
  <si>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</si>
  <si>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</si>
  <si>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</si>
  <si>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</si>
  <si>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</si>
  <si>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</si>
  <si>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</si>
  <si>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</si>
  <si>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</si>
  <si>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</si>
  <si>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</si>
  <si>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</si>
  <si>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</si>
  <si>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</si>
  <si>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</si>
  <si>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</si>
  <si>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</si>
  <si>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</si>
  <si>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</si>
  <si>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</si>
  <si>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</si>
  <si>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</si>
  <si>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</si>
  <si>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</si>
  <si>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</si>
  <si>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</si>
  <si>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</si>
  <si>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</si>
  <si>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</si>
  <si>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</si>
  <si>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</si>
  <si>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</si>
  <si>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</si>
  <si>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</si>
  <si>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</si>
  <si>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</si>
  <si>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</si>
  <si>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</si>
  <si>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</si>
  <si>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</si>
  <si>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</si>
  <si>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</si>
  <si>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</si>
  <si>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</si>
  <si>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</si>
  <si>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</si>
  <si>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</si>
  <si>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</si>
  <si>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</si>
  <si>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</si>
  <si>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</si>
  <si>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</si>
  <si>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</si>
  <si>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</si>
  <si>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</si>
  <si>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</si>
  <si>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</si>
  <si>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</si>
  <si>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</si>
  <si>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</si>
  <si>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</si>
  <si>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</si>
  <si>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</si>
  <si>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</si>
  <si>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</si>
  <si>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</si>
  <si>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</si>
  <si>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</si>
  <si>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</si>
  <si>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</si>
  <si>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</si>
  <si>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</si>
  <si>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</si>
  <si>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</si>
  <si>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</si>
  <si>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</si>
  <si>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</si>
  <si>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</si>
  <si>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</si>
  <si>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</si>
  <si>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</si>
  <si>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</si>
  <si>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</si>
  <si>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</si>
  <si>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</si>
  <si>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</si>
  <si>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</si>
  <si>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</si>
  <si>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</si>
  <si>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</si>
  <si>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</si>
  <si>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</si>
  <si>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</si>
  <si>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</si>
  <si>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</si>
  <si>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</si>
  <si>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</si>
  <si>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</si>
  <si>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</si>
  <si>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</si>
  <si>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</si>
  <si>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</si>
  <si>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</si>
  <si>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</si>
  <si>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</si>
  <si>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</si>
  <si>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</si>
  <si>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</si>
  <si>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</si>
  <si>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</si>
  <si>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</si>
  <si>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</si>
  <si>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</si>
  <si>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</si>
  <si>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</si>
  <si>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</si>
  <si>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</si>
  <si>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</si>
  <si>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</si>
  <si>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</si>
  <si>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</si>
  <si>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</si>
  <si>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</si>
  <si>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</si>
  <si>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</si>
  <si>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</si>
  <si>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</si>
  <si>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</si>
  <si>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</si>
  <si>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</si>
  <si>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</si>
  <si>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</si>
  <si>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</si>
  <si>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</si>
  <si>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</si>
  <si>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</si>
  <si>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</si>
  <si>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</si>
  <si>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</si>
  <si>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</si>
  <si>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</si>
  <si>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</si>
  <si>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</si>
  <si>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</si>
  <si>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</si>
  <si>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</si>
  <si>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</si>
  <si>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</si>
  <si>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</si>
  <si>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</si>
  <si>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</si>
  <si>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</si>
  <si>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</si>
  <si>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</si>
  <si>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</si>
  <si>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</si>
  <si>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</si>
  <si>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</si>
  <si>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</si>
  <si>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</si>
  <si>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</si>
  <si>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</si>
  <si>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</si>
  <si>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</si>
  <si>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</si>
  <si>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</si>
  <si>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</si>
  <si>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</si>
  <si>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</si>
  <si>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</si>
  <si>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</si>
  <si>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</si>
  <si>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</si>
  <si>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</si>
  <si>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</si>
  <si>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</si>
  <si>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</si>
  <si>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</si>
  <si>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</si>
  <si>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</si>
  <si>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</si>
  <si>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</si>
  <si>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</si>
  <si>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</si>
  <si>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</si>
  <si>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</si>
  <si>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</si>
  <si>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</si>
  <si>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</si>
  <si>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</si>
  <si>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</si>
  <si>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</si>
  <si>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</si>
  <si>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</si>
  <si>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</si>
  <si>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</si>
  <si>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</si>
  <si>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</si>
  <si>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</si>
  <si>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</si>
  <si>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</si>
  <si>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</si>
  <si>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</si>
  <si>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</si>
  <si>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</si>
  <si>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</si>
  <si>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</si>
  <si>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</si>
  <si>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</si>
  <si>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</si>
  <si>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</si>
  <si>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</si>
  <si>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</si>
  <si>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</si>
  <si>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</si>
  <si>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</si>
  <si>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</si>
  <si>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</si>
  <si>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</si>
  <si>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</si>
  <si>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</si>
  <si>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</si>
  <si>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</si>
  <si>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</si>
  <si>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</si>
  <si>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</si>
  <si>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</si>
  <si>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</si>
  <si>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</si>
  <si>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</si>
  <si>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</si>
  <si>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</si>
  <si>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</si>
  <si>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</si>
  <si>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</si>
  <si>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</si>
  <si>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</si>
  <si>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</si>
  <si>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</si>
  <si>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</si>
  <si>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</si>
  <si>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</si>
  <si>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</si>
  <si>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</si>
  <si>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</si>
  <si>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</si>
  <si>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</si>
  <si>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</si>
  <si>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</si>
  <si>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</si>
  <si>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</si>
  <si>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</si>
  <si>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</si>
  <si>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</si>
  <si>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</si>
  <si>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</si>
  <si>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</si>
  <si>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</si>
  <si>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</si>
  <si>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</si>
  <si>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</si>
  <si>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</si>
  <si>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</si>
  <si>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</si>
  <si>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</si>
  <si>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</si>
  <si>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</si>
  <si>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</si>
  <si>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</si>
  <si>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</si>
  <si>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</si>
  <si>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</si>
  <si>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</si>
  <si>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</si>
  <si>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</si>
  <si>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</si>
  <si>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</si>
  <si>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</si>
  <si>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</si>
  <si>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</si>
  <si>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</si>
  <si>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</si>
  <si>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</si>
  <si>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</si>
  <si>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</si>
  <si>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</si>
  <si>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</si>
  <si>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</si>
  <si>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</si>
  <si>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</si>
  <si>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</si>
  <si>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</si>
  <si>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</si>
  <si>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</si>
  <si>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</si>
  <si>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</si>
  <si>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</si>
  <si>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</si>
  <si>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</si>
  <si>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</si>
  <si>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</si>
  <si>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</si>
  <si>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</si>
  <si>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</si>
  <si>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</si>
  <si>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</si>
  <si>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</si>
  <si>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</si>
  <si>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</si>
  <si>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</si>
  <si>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</si>
  <si>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</si>
  <si>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</si>
  <si>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</si>
  <si>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</si>
  <si>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</si>
  <si>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</si>
  <si>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</si>
  <si>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</si>
  <si>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</si>
  <si>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</si>
  <si>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</si>
  <si>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</si>
  <si>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</si>
  <si>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</si>
  <si>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</si>
  <si>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</si>
  <si>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</si>
  <si>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</si>
  <si>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</si>
  <si>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</si>
  <si>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</si>
  <si>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</si>
  <si>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</si>
  <si>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</si>
  <si>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</si>
  <si>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</si>
  <si>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</si>
  <si>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</si>
  <si>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</si>
  <si>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</si>
  <si>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</si>
  <si>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</si>
  <si>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</si>
  <si>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</si>
  <si>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</si>
  <si>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</si>
  <si>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</si>
  <si>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</si>
  <si>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</si>
  <si>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</si>
  <si>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</si>
  <si>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</si>
  <si>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</si>
  <si>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</si>
  <si>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</si>
  <si>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</si>
  <si>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</si>
  <si>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</si>
  <si>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</si>
  <si>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</si>
  <si>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</si>
  <si>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</si>
  <si>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</si>
  <si>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</si>
  <si>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</si>
  <si>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</si>
  <si>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</si>
  <si>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</si>
  <si>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</si>
  <si>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</si>
  <si>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</si>
  <si>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</si>
  <si>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</si>
  <si>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</si>
  <si>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</si>
  <si>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</si>
  <si>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</si>
  <si>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</si>
  <si>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</si>
  <si>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</si>
  <si>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</si>
  <si>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</si>
  <si>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</si>
  <si>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</si>
  <si>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</si>
  <si>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</si>
  <si>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</si>
  <si>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</si>
  <si>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</si>
  <si>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</si>
  <si>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</si>
  <si>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</si>
  <si>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</si>
  <si>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</si>
  <si>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</si>
  <si>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</si>
  <si>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</si>
  <si>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</si>
  <si>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</si>
  <si>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</si>
  <si>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</si>
  <si>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</si>
  <si>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</si>
  <si>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</si>
  <si>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</si>
  <si>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</si>
  <si>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</si>
  <si>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</si>
  <si>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</si>
  <si>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</si>
  <si>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</si>
  <si>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</si>
  <si>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</si>
  <si>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</si>
  <si>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</si>
  <si>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</si>
  <si>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</si>
  <si>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</si>
  <si>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</si>
  <si>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</si>
  <si>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</si>
  <si>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</si>
  <si>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</si>
  <si>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</si>
  <si>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</si>
  <si>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</si>
  <si>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</si>
  <si>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</si>
  <si>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</si>
  <si>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</si>
  <si>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</si>
  <si>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</si>
  <si>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</si>
  <si>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</si>
  <si>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</si>
  <si>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</si>
  <si>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</si>
  <si>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</si>
  <si>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</si>
  <si>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</si>
  <si>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</si>
  <si>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</si>
  <si>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</si>
  <si>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</si>
  <si>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</si>
  <si>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</si>
  <si>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</si>
  <si>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</si>
  <si>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</si>
  <si>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</si>
  <si>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</si>
  <si>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</si>
  <si>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</si>
  <si>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</si>
  <si>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</si>
  <si>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</si>
  <si>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</si>
  <si>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</si>
  <si>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</si>
  <si>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</si>
  <si>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</si>
  <si>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</si>
  <si>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</si>
  <si>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</si>
  <si>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</si>
  <si>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</si>
  <si>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</si>
  <si>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</si>
  <si>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</si>
  <si>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</si>
  <si>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</si>
  <si>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</si>
  <si>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</si>
  <si>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</si>
  <si>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</si>
  <si>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</si>
  <si>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</si>
  <si>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</si>
  <si>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</si>
  <si>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</si>
  <si>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</si>
  <si>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</si>
  <si>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</si>
  <si>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</si>
  <si>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</si>
  <si>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</si>
  <si>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</si>
  <si>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</si>
  <si>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</si>
  <si>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</si>
  <si>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</si>
  <si>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</si>
  <si>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</si>
  <si>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</si>
  <si>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</si>
  <si>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</si>
  <si>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</si>
  <si>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</si>
  <si>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</si>
  <si>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</si>
  <si>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</si>
  <si>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</si>
  <si>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</si>
  <si>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</si>
  <si>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</si>
  <si>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</si>
  <si>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</si>
  <si>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</si>
  <si>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</si>
  <si>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</si>
  <si>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</si>
  <si>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</si>
  <si>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</si>
  <si>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</si>
  <si>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</si>
  <si>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</si>
  <si>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</si>
  <si>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</si>
  <si>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</si>
  <si>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</si>
  <si>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</si>
  <si>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</si>
  <si>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</si>
  <si>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</si>
  <si>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</si>
  <si>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</si>
  <si>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</si>
  <si>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</si>
  <si>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</si>
  <si>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</si>
  <si>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</si>
  <si>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</si>
  <si>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</si>
  <si>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</si>
  <si>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</si>
  <si>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</si>
  <si>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</si>
  <si>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</si>
  <si>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</si>
  <si>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</si>
  <si>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</si>
  <si>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</si>
  <si>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</si>
  <si>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</si>
  <si>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</si>
  <si>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</si>
  <si>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</si>
  <si>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</si>
  <si>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</si>
  <si>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</si>
  <si>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</si>
  <si>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</si>
  <si>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</si>
  <si>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</si>
  <si>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</si>
  <si>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</si>
  <si>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</si>
  <si>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</si>
  <si>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</si>
  <si>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</si>
  <si>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</si>
  <si>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</si>
  <si>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</si>
  <si>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</si>
  <si>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</si>
  <si>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</si>
  <si>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</si>
  <si>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</si>
  <si>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</si>
  <si>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</si>
  <si>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</si>
  <si>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</si>
  <si>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</si>
  <si>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</si>
  <si>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</si>
  <si>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</si>
  <si>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</si>
  <si>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</si>
  <si>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</si>
  <si>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</si>
  <si>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</si>
  <si>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</si>
  <si>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</si>
  <si>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</si>
  <si>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</si>
  <si>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</si>
  <si>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</si>
  <si>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</si>
  <si>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</si>
  <si>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</si>
  <si>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</si>
  <si>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</si>
  <si>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</si>
  <si>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</si>
  <si>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</si>
  <si>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</si>
  <si>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</si>
  <si>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</si>
  <si>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</si>
  <si>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</si>
  <si>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</si>
  <si>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</si>
  <si>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</si>
  <si>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</si>
  <si>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</si>
  <si>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</si>
  <si>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</si>
  <si>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</si>
  <si>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</si>
  <si>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</si>
  <si>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</si>
  <si>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</si>
  <si>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</si>
  <si>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</si>
  <si>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</si>
  <si>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</si>
  <si>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</si>
  <si>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</si>
  <si>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</si>
  <si>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</si>
  <si>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</si>
  <si>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</si>
  <si>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</si>
  <si>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</si>
  <si>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</si>
  <si>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</si>
  <si>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</si>
  <si>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</si>
  <si>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</si>
  <si>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</si>
  <si>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</si>
  <si>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</si>
  <si>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</si>
  <si>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</si>
  <si>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</si>
  <si>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</si>
  <si>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</si>
  <si>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</si>
  <si>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</si>
  <si>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</si>
  <si>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</si>
  <si>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</si>
  <si>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</si>
  <si>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</si>
  <si>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</si>
  <si>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</si>
  <si>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</si>
  <si>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</si>
  <si>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</si>
  <si>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</si>
  <si>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</si>
  <si>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</si>
  <si>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</si>
  <si>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</si>
  <si>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</si>
  <si>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</si>
  <si>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</si>
  <si>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</si>
  <si>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</si>
  <si>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</si>
  <si>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</si>
  <si>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</si>
  <si>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</si>
  <si>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</si>
  <si>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</si>
  <si>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</si>
  <si>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</si>
  <si>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</si>
  <si>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</si>
  <si>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</si>
  <si>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</si>
  <si>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</si>
  <si>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</si>
  <si>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</si>
  <si>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</si>
  <si>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</si>
  <si>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</si>
  <si>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</si>
  <si>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</si>
  <si>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</si>
  <si>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</si>
  <si>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</si>
  <si>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</si>
  <si>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</si>
  <si>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</si>
  <si>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</si>
  <si>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</si>
  <si>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</si>
  <si>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</si>
  <si>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</si>
  <si>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</si>
  <si>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</si>
  <si>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</si>
  <si>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</si>
  <si>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</si>
  <si>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</si>
  <si>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</si>
  <si>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</si>
  <si>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</si>
  <si>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</si>
  <si>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</si>
  <si>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</si>
  <si>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</si>
  <si>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</si>
  <si>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</si>
  <si>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</si>
  <si>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</si>
  <si>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</si>
  <si>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</si>
  <si>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</si>
  <si>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</si>
  <si>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</si>
  <si>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</si>
  <si>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</si>
  <si>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</si>
  <si>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</si>
  <si>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</si>
  <si>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</si>
  <si>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</si>
  <si>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</si>
  <si>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</si>
  <si>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</si>
  <si>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</si>
  <si>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</si>
  <si>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</si>
  <si>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</si>
  <si>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</si>
  <si>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</si>
  <si>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</si>
  <si>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</si>
  <si>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</si>
  <si>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</si>
  <si>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</si>
  <si>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</si>
  <si>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</si>
  <si>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</si>
  <si>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</si>
  <si>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</si>
  <si>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</si>
  <si>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</si>
  <si>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</si>
  <si>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</si>
  <si>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</si>
  <si>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</si>
  <si>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</si>
  <si>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</si>
  <si>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</si>
  <si>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</si>
  <si>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</si>
  <si>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</si>
  <si>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</si>
  <si>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</si>
  <si>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</si>
  <si>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</si>
  <si>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</si>
  <si>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</si>
  <si>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</si>
  <si>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</si>
  <si>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</si>
  <si>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</si>
  <si>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</si>
  <si>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</si>
  <si>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</si>
  <si>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</si>
  <si>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</si>
  <si>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</si>
  <si>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</si>
  <si>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</si>
  <si>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</si>
  <si>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</si>
  <si>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</si>
  <si>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</si>
  <si>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</si>
  <si>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</si>
  <si>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</si>
  <si>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</si>
  <si>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</si>
  <si>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</si>
  <si>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</si>
  <si>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</si>
  <si>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</si>
  <si>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</si>
  <si>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</si>
  <si>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</si>
  <si>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</si>
  <si>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</si>
  <si>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</si>
  <si>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</si>
  <si>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</si>
  <si>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</si>
  <si>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</si>
  <si>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</si>
  <si>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</si>
  <si>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</si>
  <si>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</si>
  <si>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</si>
  <si>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</si>
  <si>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</si>
  <si>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</si>
  <si>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</si>
  <si>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</si>
  <si>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</si>
  <si>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</si>
  <si>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</si>
  <si>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</si>
  <si>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</si>
  <si>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</si>
  <si>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</si>
  <si>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</si>
  <si>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</si>
  <si>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</si>
  <si>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</si>
  <si>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</si>
  <si>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</si>
  <si>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</si>
  <si>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</si>
  <si>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</si>
  <si>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</si>
  <si>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</si>
  <si>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</si>
  <si>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</si>
  <si>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</si>
  <si>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</si>
  <si>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</si>
  <si>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</si>
  <si>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</si>
  <si>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</si>
  <si>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</si>
  <si>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</si>
  <si>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</si>
  <si>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</si>
  <si>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</si>
  <si>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</si>
  <si>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</si>
  <si>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</si>
  <si>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</si>
  <si>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</si>
  <si>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</si>
  <si>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</si>
  <si>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</si>
  <si>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</si>
  <si>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</si>
  <si>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</si>
  <si>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</si>
  <si>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</si>
  <si>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</si>
  <si>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</si>
  <si>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</si>
  <si>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</si>
  <si>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</si>
  <si>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</si>
  <si>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</si>
  <si>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</si>
  <si>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</si>
  <si>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</si>
  <si>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</si>
  <si>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</si>
  <si>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</si>
  <si>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</si>
  <si>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</si>
  <si>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</si>
  <si>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</si>
  <si>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</si>
  <si>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</si>
  <si>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</si>
  <si>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</si>
  <si>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</si>
  <si>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</si>
  <si>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</si>
  <si>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</si>
  <si>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</si>
  <si>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</si>
  <si>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</si>
  <si>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</si>
  <si>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</si>
  <si>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</si>
  <si>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</si>
  <si>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</si>
  <si>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</si>
  <si>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</si>
  <si>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</si>
  <si>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</si>
  <si>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</si>
  <si>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</si>
  <si>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</si>
  <si>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</si>
  <si>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</si>
  <si>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</si>
  <si>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</si>
  <si>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</si>
  <si>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</si>
  <si>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</si>
  <si>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</si>
  <si>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</si>
  <si>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</si>
  <si>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</si>
  <si>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</si>
  <si>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</si>
  <si>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</si>
  <si>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</si>
  <si>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</si>
  <si>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</si>
  <si>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</si>
  <si>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</si>
  <si>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</si>
  <si>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</si>
  <si>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</si>
  <si>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</si>
  <si>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</si>
  <si>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</si>
  <si>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</si>
  <si>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</si>
  <si>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</si>
  <si>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</si>
  <si>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</si>
  <si>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</si>
  <si>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</si>
  <si>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</si>
  <si>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</si>
  <si>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</si>
  <si>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</si>
  <si>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</si>
  <si>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</si>
  <si>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</si>
  <si>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</si>
  <si>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</si>
  <si>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</si>
  <si>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</si>
  <si>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</si>
  <si>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</si>
  <si>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</si>
  <si>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</si>
  <si>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</si>
  <si>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</si>
  <si>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</si>
  <si>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</si>
  <si>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</si>
  <si>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</si>
  <si>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</si>
  <si>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</si>
  <si>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</si>
  <si>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</si>
  <si>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</si>
  <si>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</si>
  <si>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</si>
  <si>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</si>
  <si>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</si>
  <si>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</si>
  <si>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</si>
  <si>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</si>
  <si>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</si>
  <si>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</si>
  <si>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</si>
  <si>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</si>
  <si>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</si>
  <si>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</si>
  <si>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</si>
  <si>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</si>
  <si>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</si>
  <si>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</si>
  <si>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</si>
  <si>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</si>
  <si>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</si>
  <si>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</si>
  <si>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</si>
  <si>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</si>
  <si>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</si>
  <si>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</si>
  <si>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</si>
  <si>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</si>
  <si>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</si>
  <si>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</si>
  <si>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</si>
  <si>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</si>
  <si>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</si>
  <si>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</si>
  <si>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</si>
  <si>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</si>
  <si>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</si>
  <si>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</si>
  <si>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</si>
  <si>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</si>
  <si>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</si>
  <si>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</si>
  <si>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</si>
  <si>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</si>
  <si>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</si>
  <si>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</si>
  <si>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</si>
  <si>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</si>
  <si>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</si>
  <si>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</si>
  <si>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</si>
  <si>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</si>
  <si>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</si>
  <si>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</si>
  <si>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</si>
  <si>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</si>
  <si>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</si>
  <si>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</si>
  <si>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</si>
  <si>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</si>
  <si>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</si>
  <si>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</si>
  <si>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</si>
  <si>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</si>
  <si>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</si>
  <si>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</si>
  <si>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</si>
  <si>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</si>
  <si>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</si>
  <si>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</si>
  <si>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</si>
  <si>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</si>
  <si>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</si>
  <si>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</si>
  <si>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</si>
  <si>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</si>
  <si>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</si>
  <si>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</si>
  <si>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</si>
  <si>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</si>
  <si>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</si>
  <si>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</si>
  <si>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</si>
  <si>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</si>
  <si>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</si>
  <si>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</si>
  <si>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</si>
  <si>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</si>
  <si>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</si>
  <si>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</si>
  <si>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</si>
  <si>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</si>
  <si>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</si>
  <si>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</si>
  <si>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</si>
  <si>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</si>
  <si>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</si>
  <si>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</si>
  <si>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</si>
  <si>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</si>
  <si>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</si>
  <si>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</si>
  <si>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</si>
  <si>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</si>
  <si>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</si>
  <si>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</si>
  <si>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</si>
  <si>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</si>
  <si>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</si>
  <si>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</si>
  <si>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</si>
  <si>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</si>
  <si>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</si>
  <si>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</si>
  <si>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</si>
  <si>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</si>
  <si>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</si>
  <si>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</si>
  <si>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</si>
  <si>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</si>
  <si>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</si>
  <si>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</si>
  <si>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</si>
  <si>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</si>
  <si>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</si>
  <si>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</si>
  <si>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</si>
  <si>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</si>
  <si>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</si>
  <si>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</si>
  <si>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</si>
  <si>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</si>
  <si>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</si>
  <si>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</si>
  <si>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</si>
  <si>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</si>
  <si>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</si>
  <si>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</si>
  <si>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</si>
  <si>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</si>
  <si>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</si>
  <si>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</si>
  <si>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</si>
  <si>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</si>
  <si>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</si>
  <si>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</si>
  <si>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</si>
  <si>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</si>
  <si>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</si>
  <si>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</si>
  <si>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</si>
  <si>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</si>
  <si>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</si>
  <si>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</si>
  <si>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</si>
  <si>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</si>
  <si>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</si>
  <si>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</si>
  <si>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</si>
  <si>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</si>
  <si>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</si>
  <si>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</si>
  <si>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</si>
  <si>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</si>
  <si>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</si>
  <si>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</si>
  <si>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</si>
  <si>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</si>
  <si>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</si>
  <si>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</si>
  <si>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</si>
  <si>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</si>
  <si>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</si>
  <si>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</si>
  <si>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</si>
  <si>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</si>
  <si>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</si>
  <si>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</si>
  <si>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</si>
  <si>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</si>
  <si>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</si>
  <si>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</si>
  <si>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</si>
  <si>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</si>
  <si>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</si>
  <si>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</si>
  <si>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</si>
  <si>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</si>
  <si>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</si>
  <si>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</si>
  <si>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</si>
  <si>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</si>
  <si>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</si>
  <si>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</si>
  <si>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</si>
  <si>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</si>
  <si>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</si>
  <si>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</si>
  <si>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</si>
  <si>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</si>
  <si>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</si>
  <si>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</si>
  <si>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</si>
  <si>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</si>
  <si>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</si>
  <si>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</si>
  <si>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</si>
  <si>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</si>
  <si>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</si>
  <si>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</si>
  <si>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</si>
  <si>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</si>
  <si>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</si>
  <si>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</si>
  <si>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</si>
  <si>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</si>
  <si>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</si>
  <si>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</si>
  <si>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</si>
  <si>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</si>
  <si>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</si>
  <si>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</si>
  <si>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</si>
  <si>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</si>
  <si>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</si>
  <si>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</si>
  <si>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</si>
  <si>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</si>
  <si>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</si>
  <si>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</si>
  <si>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</si>
  <si>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</si>
  <si>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</si>
  <si>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</si>
  <si>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</si>
  <si>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</si>
  <si>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</si>
  <si>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</si>
  <si>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</si>
  <si>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</si>
  <si>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</si>
  <si>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</si>
  <si>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</si>
  <si>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</si>
  <si>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</si>
  <si>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</si>
  <si>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</si>
  <si>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</si>
  <si>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</si>
  <si>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</si>
  <si>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</si>
  <si>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</si>
  <si>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</si>
  <si>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</si>
  <si>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</si>
  <si>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</si>
  <si>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</si>
  <si>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</si>
  <si>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</si>
  <si>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</si>
  <si>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</si>
  <si>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</si>
  <si>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</si>
  <si>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</si>
  <si>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</si>
  <si>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</si>
  <si>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</si>
  <si>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</si>
  <si>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</si>
  <si>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</si>
  <si>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</si>
  <si>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</si>
  <si>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</si>
  <si>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</si>
  <si>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</si>
  <si>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</si>
  <si>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</si>
  <si>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</si>
  <si>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</si>
  <si>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</si>
  <si>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</si>
  <si>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</si>
  <si>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</si>
  <si>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</si>
  <si>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</si>
  <si>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</si>
  <si>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</si>
  <si>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</si>
  <si>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</si>
  <si>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</si>
  <si>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</si>
  <si>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</si>
  <si>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</si>
  <si>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</si>
  <si>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</si>
  <si>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</si>
  <si>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</si>
  <si>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</si>
  <si>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</si>
  <si>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</si>
  <si>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</si>
  <si>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</si>
  <si>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</si>
  <si>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</si>
  <si>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</si>
  <si>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</si>
  <si>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</si>
  <si>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</si>
  <si>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</si>
  <si>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</si>
  <si>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</si>
  <si>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</si>
  <si>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</si>
  <si>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</si>
  <si>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</si>
  <si>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</si>
  <si>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</si>
  <si>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</si>
  <si>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</si>
  <si>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</si>
  <si>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</si>
  <si>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</si>
  <si>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</si>
  <si>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</si>
  <si>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</si>
  <si>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</si>
  <si>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</si>
  <si>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</si>
  <si>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</si>
  <si>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</si>
  <si>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</si>
  <si>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</si>
  <si>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</si>
  <si>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</si>
  <si>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</si>
  <si>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</si>
  <si>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</si>
  <si>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</si>
  <si>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</si>
  <si>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</si>
  <si>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</si>
  <si>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</si>
  <si>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</si>
  <si>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</si>
  <si>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</si>
  <si>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</si>
  <si>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</si>
  <si>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</si>
  <si>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</si>
  <si>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</si>
  <si>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</si>
  <si>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</si>
  <si>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</si>
  <si>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</si>
  <si>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</si>
  <si>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</si>
  <si>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</si>
  <si>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</si>
  <si>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</si>
  <si>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</si>
  <si>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</si>
  <si>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</si>
  <si>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</si>
  <si>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</si>
  <si>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</si>
  <si>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</si>
  <si>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</si>
  <si>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</si>
  <si>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</si>
  <si>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</si>
  <si>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</si>
  <si>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</si>
  <si>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</si>
  <si>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</si>
  <si>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</si>
  <si>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</si>
  <si>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</si>
  <si>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</si>
  <si>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</si>
  <si>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</si>
  <si>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</si>
  <si>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</si>
  <si>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</si>
  <si>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</si>
  <si>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</si>
  <si>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</si>
  <si>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</si>
  <si>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</si>
  <si>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</si>
  <si>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</si>
  <si>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</si>
  <si>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</si>
  <si>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</si>
  <si>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</si>
  <si>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</si>
  <si>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</si>
  <si>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</si>
  <si>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</si>
  <si>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</si>
  <si>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</si>
  <si>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</si>
  <si>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</si>
  <si>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</si>
  <si>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</si>
  <si>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</si>
  <si>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</si>
  <si>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</si>
  <si>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</si>
  <si>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</si>
  <si>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</si>
  <si>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</si>
  <si>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</si>
  <si>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</si>
  <si>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</si>
  <si>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</si>
  <si>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</si>
  <si>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</si>
  <si>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</si>
  <si>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</si>
  <si>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</si>
  <si>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</si>
  <si>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</si>
  <si>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</si>
  <si>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</si>
  <si>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</si>
  <si>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</si>
  <si>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</si>
  <si>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</si>
  <si>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</si>
  <si>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</si>
  <si>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</si>
  <si>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</si>
  <si>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</si>
  <si>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</si>
  <si>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</si>
  <si>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</si>
  <si>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</si>
  <si>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</si>
  <si>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</si>
  <si>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</si>
  <si>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</si>
  <si>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</si>
  <si>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</si>
  <si>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</si>
  <si>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</si>
  <si>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</si>
  <si>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</si>
  <si>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</si>
  <si>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</si>
  <si>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</si>
  <si>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</si>
  <si>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</si>
  <si>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</si>
  <si>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</si>
  <si>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</si>
  <si>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</si>
  <si>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</si>
  <si>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</si>
  <si>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</si>
  <si>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</si>
  <si>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</si>
  <si>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</si>
  <si>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</si>
  <si>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</si>
  <si>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</si>
  <si>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</si>
  <si>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</si>
  <si>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</si>
  <si>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</si>
  <si>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</si>
  <si>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</si>
  <si>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</si>
  <si>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</si>
  <si>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</si>
  <si>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</si>
  <si>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</si>
  <si>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</si>
  <si>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</si>
  <si>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</si>
  <si>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</si>
  <si>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</si>
  <si>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</si>
  <si>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</si>
  <si>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</si>
  <si>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</si>
  <si>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</si>
  <si>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</si>
  <si>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</si>
  <si>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</si>
  <si>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</si>
  <si>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</si>
  <si>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</si>
  <si>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</si>
  <si>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</si>
  <si>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</si>
  <si>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</si>
  <si>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</si>
  <si>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</si>
  <si>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</si>
  <si>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</si>
  <si>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</si>
  <si>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</si>
  <si>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</si>
  <si>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</si>
  <si>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</si>
  <si>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</si>
  <si>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</si>
  <si>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</si>
  <si>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</si>
  <si>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</si>
  <si>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</si>
  <si>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</si>
  <si>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</si>
  <si>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</si>
  <si>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</si>
  <si>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</si>
  <si>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</si>
  <si>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</si>
  <si>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</si>
  <si>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</si>
  <si>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</si>
  <si>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</si>
  <si>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</si>
  <si>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</si>
  <si>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</si>
  <si>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</si>
  <si>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</si>
  <si>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</si>
  <si>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</si>
  <si>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</si>
  <si>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</si>
  <si>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</si>
  <si>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</si>
  <si>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</si>
  <si>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</si>
  <si>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</si>
  <si>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</si>
  <si>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</si>
  <si>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</si>
  <si>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</si>
  <si>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</si>
  <si>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</si>
  <si>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</si>
  <si>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</si>
  <si>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</si>
  <si>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</si>
  <si>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</si>
  <si>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</si>
  <si>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</si>
  <si>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</si>
  <si>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</si>
  <si>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</si>
  <si>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</si>
  <si>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</si>
  <si>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</si>
  <si>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</si>
  <si>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</si>
  <si>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</si>
  <si>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</si>
  <si>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</si>
  <si>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</si>
  <si>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</si>
  <si>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</si>
  <si>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</si>
  <si>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</si>
  <si>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</si>
  <si>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</si>
  <si>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</si>
  <si>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</si>
  <si>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</si>
  <si>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</si>
  <si>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</si>
  <si>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</si>
  <si>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</si>
  <si>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</si>
  <si>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</si>
  <si>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</si>
  <si>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</si>
  <si>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</si>
  <si>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</si>
  <si>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</si>
  <si>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</si>
  <si>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</si>
  <si>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</si>
  <si>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</si>
  <si>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</si>
  <si>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</si>
  <si>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</si>
  <si>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</si>
  <si>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</si>
  <si>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</si>
  <si>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</si>
  <si>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</si>
  <si>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</si>
  <si>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</si>
  <si>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</si>
  <si>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</si>
  <si>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</si>
  <si>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</si>
  <si>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</si>
  <si>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</si>
  <si>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</si>
  <si>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</si>
  <si>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</si>
  <si>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</si>
  <si>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</si>
  <si>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</si>
  <si>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</si>
  <si>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</si>
  <si>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</si>
  <si>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</si>
  <si>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</si>
  <si>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</si>
  <si>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</si>
  <si>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</si>
  <si>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</si>
  <si>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</si>
  <si>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</si>
  <si>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</si>
  <si>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</si>
  <si>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</si>
  <si>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</si>
  <si>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</si>
  <si>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</si>
  <si>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</si>
  <si>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</si>
  <si>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</si>
  <si>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</si>
  <si>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</si>
  <si>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</si>
  <si>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</si>
  <si>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</si>
  <si>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</si>
  <si>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</si>
  <si>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</si>
  <si>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</si>
  <si>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</si>
  <si>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</si>
  <si>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</si>
  <si>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</si>
  <si>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</si>
  <si>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</si>
  <si>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</si>
  <si>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</si>
  <si>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</si>
  <si>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</si>
  <si>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</si>
  <si>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</si>
  <si>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</si>
  <si>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</si>
  <si>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</si>
  <si>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</si>
  <si>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</si>
  <si>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</si>
  <si>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</si>
  <si>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</si>
  <si>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</si>
  <si>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</si>
  <si>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</si>
  <si>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</si>
  <si>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</si>
  <si>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</si>
  <si>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</si>
  <si>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</si>
  <si>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</si>
  <si>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</si>
  <si>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</si>
  <si>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</si>
  <si>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</si>
  <si>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</si>
  <si>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</si>
  <si>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</si>
  <si>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</si>
  <si>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</si>
  <si>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</si>
  <si>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</si>
  <si>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</si>
  <si>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</si>
  <si>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</si>
  <si>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</si>
  <si>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</si>
  <si>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</si>
  <si>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</si>
  <si>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</si>
  <si>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</si>
  <si>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</si>
  <si>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</si>
  <si>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</si>
  <si>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</si>
  <si>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</si>
  <si>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</si>
  <si>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</si>
  <si>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</si>
  <si>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</si>
  <si>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</si>
  <si>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</si>
  <si>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</si>
  <si>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</si>
  <si>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</si>
  <si>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</si>
  <si>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</si>
  <si>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</si>
  <si>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</si>
  <si>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</si>
  <si>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</si>
  <si>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</si>
  <si>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</si>
  <si>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</si>
  <si>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</si>
  <si>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</si>
  <si>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</si>
  <si>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</si>
  <si>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</si>
  <si>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</si>
  <si>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</si>
  <si>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</si>
  <si>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</si>
  <si>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</si>
  <si>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</si>
  <si>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</si>
  <si>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</si>
  <si>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</si>
  <si>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</si>
  <si>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</si>
  <si>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</si>
  <si>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</si>
  <si>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</si>
  <si>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</si>
  <si>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</si>
  <si>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</si>
  <si>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</si>
  <si>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</si>
  <si>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</si>
  <si>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</si>
  <si>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</si>
  <si>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</si>
  <si>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</si>
  <si>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</si>
  <si>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</si>
  <si>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</si>
  <si>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</si>
  <si>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</si>
  <si>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</si>
  <si>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</si>
  <si>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</si>
  <si>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</si>
  <si>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</si>
  <si>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</si>
  <si>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</si>
  <si>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</si>
  <si>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</si>
  <si>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</si>
  <si>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</si>
  <si>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</si>
  <si>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</si>
  <si>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</si>
  <si>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</si>
  <si>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</si>
  <si>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</si>
  <si>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</si>
  <si>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</si>
  <si>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</si>
  <si>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</si>
  <si>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</si>
  <si>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</si>
  <si>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</si>
  <si>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</si>
  <si>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</si>
  <si>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</si>
  <si>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</si>
  <si>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</si>
  <si>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</si>
  <si>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</si>
  <si>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</si>
  <si>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</si>
  <si>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</si>
  <si>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</si>
  <si>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</si>
  <si>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</si>
  <si>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</si>
  <si>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</si>
  <si>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</si>
  <si>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</si>
  <si>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</si>
  <si>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</si>
  <si>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</si>
  <si>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</si>
  <si>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</si>
  <si>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</si>
  <si>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</si>
  <si>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</si>
  <si>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</si>
  <si>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</si>
  <si>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</si>
  <si>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</si>
  <si>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</si>
  <si>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</si>
  <si>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</si>
  <si>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</si>
  <si>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</si>
  <si>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</si>
  <si>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</si>
  <si>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</si>
  <si>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</si>
  <si>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</si>
  <si>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</si>
  <si>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</si>
  <si>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</si>
  <si>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</si>
  <si>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</si>
  <si>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</si>
  <si>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</si>
  <si>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</si>
  <si>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</si>
  <si>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</si>
  <si>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</si>
  <si>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</si>
  <si>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</si>
  <si>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</si>
  <si>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</si>
  <si>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</si>
  <si>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</si>
  <si>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</si>
  <si>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</si>
  <si>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</si>
  <si>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</si>
  <si>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</si>
  <si>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</si>
  <si>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</si>
  <si>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</si>
  <si>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</si>
  <si>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</si>
  <si>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</si>
  <si>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</si>
  <si>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</si>
  <si>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</si>
  <si>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</si>
  <si>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</si>
  <si>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</si>
  <si>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</si>
  <si>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</si>
  <si>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</si>
  <si>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</si>
  <si>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</si>
  <si>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</si>
  <si>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</si>
  <si>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</si>
  <si>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</si>
  <si>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</si>
  <si>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</si>
  <si>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</si>
  <si>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</si>
  <si>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</si>
  <si>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</si>
  <si>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</si>
  <si>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</si>
  <si>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</si>
  <si>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</si>
  <si>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</si>
  <si>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</si>
  <si>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</si>
  <si>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</si>
  <si>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</si>
  <si>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</si>
  <si>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</si>
  <si>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</si>
  <si>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</si>
  <si>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</si>
  <si>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</si>
  <si>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</si>
  <si>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</si>
  <si>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</si>
  <si>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</si>
  <si>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</si>
  <si>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</si>
  <si>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</si>
  <si>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</si>
  <si>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</si>
  <si>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</si>
  <si>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</si>
  <si>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</si>
  <si>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</si>
  <si>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</si>
  <si>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</si>
  <si>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</si>
  <si>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</si>
  <si>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</si>
  <si>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</si>
  <si>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</si>
  <si>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</si>
  <si>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</si>
  <si>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</si>
  <si>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</si>
  <si>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</si>
  <si>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</si>
  <si>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</si>
  <si>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</si>
  <si>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</si>
  <si>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</si>
  <si>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</si>
  <si>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</si>
  <si>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</si>
  <si>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</si>
  <si>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</si>
  <si>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</si>
  <si>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</si>
  <si>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</si>
  <si>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</si>
  <si>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</si>
  <si>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</si>
  <si>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</si>
  <si>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</si>
  <si>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</si>
  <si>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</si>
  <si>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</si>
  <si>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</si>
  <si>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</si>
  <si>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</si>
  <si>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</si>
  <si>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</si>
  <si>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</si>
  <si>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</si>
  <si>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</si>
  <si>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</si>
  <si>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</si>
  <si>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</si>
  <si>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</si>
  <si>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</si>
  <si>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</si>
  <si>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</si>
  <si>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</si>
  <si>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</si>
  <si>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</si>
  <si>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</si>
  <si>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</si>
  <si>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</si>
  <si>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</si>
  <si>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</si>
  <si>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</si>
  <si>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</si>
  <si>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</si>
  <si>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</si>
  <si>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</si>
  <si>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</si>
  <si>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</si>
  <si>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</si>
  <si>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</si>
  <si>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</si>
  <si>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</si>
  <si>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</si>
  <si>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</si>
  <si>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</si>
  <si>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</si>
  <si>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</si>
  <si>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</si>
  <si>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</si>
  <si>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</si>
  <si>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</si>
  <si>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</si>
  <si>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</si>
  <si>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</si>
  <si>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</si>
  <si>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</si>
  <si>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</si>
  <si>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</si>
  <si>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</si>
  <si>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</si>
  <si>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</si>
  <si>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</si>
  <si>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</si>
  <si>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</si>
  <si>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</si>
  <si>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</si>
  <si>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</si>
  <si>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</si>
  <si>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</si>
  <si>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</si>
  <si>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</si>
  <si>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</si>
  <si>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</si>
  <si>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</si>
  <si>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</si>
  <si>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</si>
  <si>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</si>
  <si>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</si>
  <si>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</si>
  <si>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</si>
  <si>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</si>
  <si>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</si>
  <si>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</si>
  <si>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</si>
  <si>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</si>
  <si>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</si>
  <si>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</si>
  <si>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</si>
  <si>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</si>
  <si>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</si>
  <si>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</si>
  <si>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</si>
  <si>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</si>
  <si>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</si>
  <si>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</si>
  <si>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</si>
  <si>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</si>
  <si>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</si>
  <si>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</si>
  <si>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</si>
  <si>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</si>
  <si>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</si>
  <si>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</si>
  <si>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</si>
  <si>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</si>
  <si>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</si>
  <si>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</si>
  <si>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</si>
  <si>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</si>
  <si>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</si>
  <si>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</si>
  <si>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</si>
  <si>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</si>
  <si>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</si>
  <si>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</si>
  <si>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</si>
  <si>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</si>
  <si>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</si>
  <si>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</si>
  <si>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</si>
  <si>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</si>
  <si>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</si>
  <si>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</si>
  <si>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</si>
  <si>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</si>
  <si>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</si>
  <si>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</si>
  <si>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</si>
  <si>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</si>
  <si>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</si>
  <si>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</si>
  <si>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</si>
  <si>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</si>
  <si>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</si>
  <si>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</si>
  <si>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</si>
  <si>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</si>
  <si>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</si>
  <si>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</si>
  <si>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</si>
  <si>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</si>
  <si>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</si>
  <si>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</si>
  <si>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</si>
  <si>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</si>
  <si>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</si>
  <si>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</si>
  <si>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</si>
  <si>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</si>
  <si>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</si>
  <si>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</si>
  <si>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</si>
  <si>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</si>
  <si>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</si>
  <si>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</si>
  <si>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</si>
  <si>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</si>
  <si>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</si>
  <si>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</si>
  <si>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</si>
  <si>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</si>
  <si>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</si>
  <si>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</si>
  <si>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</si>
  <si>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</si>
  <si>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</si>
  <si>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</si>
  <si>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</si>
  <si>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</si>
  <si>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</si>
  <si>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</si>
  <si>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</si>
  <si>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</si>
  <si>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</si>
  <si>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</si>
  <si>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</si>
  <si>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</si>
  <si>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</si>
  <si>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</si>
  <si>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</si>
  <si>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</si>
  <si>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</si>
  <si>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</si>
  <si>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</si>
  <si>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</si>
  <si>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</si>
  <si>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</si>
  <si>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</si>
  <si>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</si>
  <si>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</si>
  <si>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</si>
  <si>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</si>
  <si>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</si>
  <si>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</si>
  <si>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</si>
  <si>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</si>
  <si>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</si>
  <si>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</si>
  <si>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</si>
  <si>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</si>
  <si>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</si>
  <si>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</si>
  <si>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</si>
  <si>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</si>
  <si>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</si>
  <si>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</si>
  <si>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</si>
  <si>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</si>
  <si>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</si>
  <si>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</si>
  <si>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</si>
  <si>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</si>
  <si>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</si>
  <si>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</si>
  <si>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</si>
  <si>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</si>
  <si>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</si>
  <si>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</si>
  <si>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</si>
  <si>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</si>
  <si>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</si>
  <si>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</si>
  <si>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</si>
  <si>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</si>
  <si>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</si>
  <si>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</si>
  <si>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</si>
  <si>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</si>
  <si>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</si>
  <si>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</si>
  <si>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</si>
  <si>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</si>
  <si>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</si>
  <si>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</si>
  <si>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</si>
  <si>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</si>
  <si>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</si>
  <si>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</si>
  <si>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</si>
  <si>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</si>
  <si>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</si>
  <si>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</si>
  <si>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</si>
  <si>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</si>
  <si>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</si>
  <si>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</si>
  <si>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</si>
  <si>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</si>
  <si>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</si>
  <si>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</si>
  <si>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</si>
  <si>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</si>
  <si>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</si>
  <si>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</si>
  <si>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</si>
  <si>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</si>
  <si>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</si>
  <si>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</si>
  <si>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</si>
  <si>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</si>
  <si>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</si>
  <si>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</si>
  <si>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</si>
  <si>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</si>
  <si>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</si>
  <si>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</si>
  <si>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</si>
  <si>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</si>
  <si>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</si>
  <si>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</si>
  <si>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</si>
  <si>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</si>
  <si>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</si>
  <si>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</si>
  <si>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</si>
  <si>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</si>
  <si>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</si>
  <si>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</si>
  <si>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</si>
  <si>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</si>
  <si>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</si>
  <si>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</si>
  <si>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</si>
  <si>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</si>
  <si>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</si>
  <si>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</si>
  <si>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</si>
  <si>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</si>
  <si>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</si>
  <si>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</si>
  <si>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</si>
  <si>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</si>
  <si>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</si>
  <si>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</si>
  <si>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</si>
  <si>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</si>
  <si>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</si>
  <si>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</si>
  <si>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</si>
  <si>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</si>
  <si>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</si>
  <si>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</si>
  <si>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</si>
  <si>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</si>
  <si>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</si>
  <si>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</si>
  <si>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</si>
  <si>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</si>
  <si>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</si>
  <si>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</si>
  <si>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</si>
  <si>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</si>
  <si>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</si>
  <si>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</si>
  <si>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</si>
  <si>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</si>
  <si>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</si>
  <si>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</si>
  <si>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</si>
  <si>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</si>
  <si>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</si>
  <si>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</si>
  <si>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</si>
  <si>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</si>
  <si>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</si>
  <si>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</si>
  <si>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</si>
  <si>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</si>
  <si>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</si>
  <si>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</si>
  <si>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</si>
  <si>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</si>
  <si>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</si>
  <si>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</si>
  <si>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</si>
  <si>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</si>
  <si>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</si>
  <si>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</si>
  <si>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</si>
  <si>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</si>
  <si>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</si>
  <si>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</si>
  <si>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</si>
  <si>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</si>
  <si>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</si>
  <si>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</si>
  <si>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</si>
  <si>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</si>
  <si>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</si>
  <si>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</si>
  <si>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</si>
  <si>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</si>
  <si>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</si>
  <si>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</si>
  <si>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</si>
  <si>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</si>
  <si>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</si>
  <si>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</si>
  <si>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</si>
  <si>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</si>
  <si>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</si>
  <si>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</si>
  <si>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</si>
  <si>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</si>
  <si>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</si>
  <si>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</si>
  <si>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</si>
  <si>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</si>
  <si>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</si>
  <si>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</si>
  <si>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</si>
  <si>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</si>
  <si>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</si>
  <si>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</si>
  <si>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</si>
  <si>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</si>
  <si>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</si>
  <si>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</si>
  <si>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</si>
  <si>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</si>
  <si>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</si>
  <si>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</si>
  <si>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</si>
  <si>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</si>
  <si>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</si>
  <si>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</si>
  <si>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</si>
  <si>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</si>
  <si>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</si>
  <si>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</si>
  <si>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</si>
  <si>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</si>
  <si>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</si>
  <si>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</si>
  <si>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</si>
  <si>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</si>
  <si>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</si>
  <si>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</si>
  <si>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</si>
  <si>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</si>
  <si>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</si>
  <si>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</si>
  <si>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</si>
  <si>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</si>
  <si>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</si>
  <si>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</si>
  <si>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</si>
  <si>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</si>
  <si>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</si>
  <si>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</si>
  <si>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</si>
  <si>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</si>
  <si>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</si>
  <si>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</si>
  <si>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</si>
  <si>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</si>
  <si>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</si>
  <si>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</si>
  <si>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</si>
  <si>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</si>
  <si>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</si>
  <si>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</si>
  <si>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</si>
  <si>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</si>
  <si>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</si>
  <si>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</si>
  <si>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</si>
  <si>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</si>
  <si>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</si>
  <si>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</si>
  <si>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</si>
  <si>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</si>
  <si>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</si>
  <si>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</si>
  <si>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</si>
  <si>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</si>
  <si>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</si>
  <si>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</si>
  <si>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</si>
  <si>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</si>
  <si>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</si>
  <si>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</si>
  <si>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</si>
  <si>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</si>
  <si>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</si>
  <si>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</si>
  <si>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</si>
  <si>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</si>
  <si>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</si>
  <si>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</si>
  <si>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</si>
  <si>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</si>
  <si>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</si>
  <si>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</si>
  <si>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</si>
  <si>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</si>
  <si>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</si>
  <si>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</si>
  <si>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</si>
  <si>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</si>
  <si>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</si>
  <si>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</si>
  <si>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</si>
  <si>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</si>
  <si>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</si>
  <si>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</si>
  <si>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</si>
  <si>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</si>
  <si>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</si>
  <si>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</si>
  <si>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</si>
  <si>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</si>
  <si>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</si>
  <si>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</si>
  <si>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</si>
  <si>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</si>
  <si>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</si>
  <si>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</si>
  <si>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</si>
  <si>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</si>
  <si>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</si>
  <si>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</si>
  <si>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</si>
  <si>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</si>
  <si>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</si>
  <si>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</si>
  <si>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</si>
  <si>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</si>
  <si>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</si>
  <si>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</si>
  <si>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</si>
  <si>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</si>
  <si>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</si>
  <si>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</si>
  <si>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</si>
  <si>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</si>
  <si>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</si>
  <si>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</si>
  <si>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</si>
  <si>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</si>
  <si>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</si>
  <si>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</si>
  <si>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</si>
  <si>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</si>
  <si>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</si>
  <si>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</si>
  <si>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</si>
  <si>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</si>
  <si>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</si>
  <si>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</si>
  <si>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</si>
  <si>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</si>
  <si>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</si>
  <si>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</si>
  <si>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</si>
  <si>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</si>
  <si>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</si>
  <si>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</si>
  <si>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</si>
  <si>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</si>
  <si>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</si>
  <si>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</si>
  <si>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</si>
  <si>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</si>
  <si>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</si>
  <si>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</si>
  <si>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</si>
  <si>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</si>
  <si>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</si>
  <si>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</si>
  <si>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</si>
  <si>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</si>
  <si>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</si>
  <si>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</si>
  <si>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</si>
  <si>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</si>
  <si>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</si>
  <si>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</si>
  <si>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</si>
  <si>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</si>
  <si>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</si>
  <si>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</si>
  <si>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</si>
  <si>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</si>
  <si>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</si>
  <si>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</si>
  <si>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</si>
  <si>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</si>
  <si>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</si>
  <si>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</si>
  <si>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</si>
  <si>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</si>
  <si>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</si>
  <si>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</si>
  <si>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</si>
  <si>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</si>
  <si>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</si>
  <si>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</si>
  <si>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</si>
  <si>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</si>
  <si>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</si>
  <si>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</si>
  <si>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</si>
  <si>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</si>
  <si>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</si>
  <si>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</si>
  <si>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</si>
  <si>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</si>
  <si>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</si>
  <si>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</si>
  <si>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</si>
  <si>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</si>
  <si>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</si>
  <si>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</si>
  <si>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</si>
  <si>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</si>
  <si>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</si>
  <si>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</si>
  <si>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</si>
  <si>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</si>
  <si>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</si>
  <si>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</si>
  <si>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</si>
  <si>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</si>
  <si>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</si>
  <si>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</si>
  <si>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</si>
  <si>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</si>
  <si>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</si>
  <si>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</si>
  <si>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</si>
  <si>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</si>
  <si>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</si>
  <si>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</si>
  <si>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</si>
  <si>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</si>
  <si>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</si>
  <si>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</si>
  <si>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</si>
  <si>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</si>
  <si>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</si>
  <si>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</si>
  <si>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</si>
  <si>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</si>
  <si>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</si>
  <si>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</si>
  <si>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</si>
  <si>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</si>
  <si>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</si>
  <si>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</si>
  <si>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</si>
  <si>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</si>
  <si>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</si>
  <si>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</si>
  <si>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</si>
  <si>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</si>
  <si>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</si>
  <si>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</si>
  <si>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</si>
  <si>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</si>
  <si>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</si>
  <si>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</si>
  <si>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</si>
  <si>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</si>
  <si>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</si>
  <si>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</si>
  <si>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</si>
  <si>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</si>
  <si>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</si>
  <si>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</si>
  <si>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</si>
  <si>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</si>
  <si>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</si>
  <si>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</si>
  <si>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</si>
  <si>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</si>
  <si>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</si>
  <si>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</si>
  <si>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</si>
  <si>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</si>
  <si>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</si>
  <si>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</si>
  <si>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</si>
  <si>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</si>
  <si>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</si>
  <si>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</si>
  <si>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</si>
  <si>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</si>
  <si>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</si>
  <si>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</si>
  <si>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</si>
  <si>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</si>
  <si>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</si>
  <si>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</si>
  <si>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</si>
  <si>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</si>
  <si>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</si>
  <si>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</si>
  <si>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</si>
  <si>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</si>
  <si>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</si>
  <si>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</si>
  <si>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</si>
  <si>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</si>
  <si>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</si>
  <si>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</si>
  <si>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</si>
  <si>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</si>
  <si>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</si>
  <si>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</si>
  <si>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</si>
  <si>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</si>
  <si>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</si>
  <si>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</si>
  <si>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</si>
  <si>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</si>
  <si>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</si>
  <si>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</si>
  <si>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</si>
  <si>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</si>
  <si>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</si>
  <si>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</si>
  <si>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</si>
  <si>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</si>
  <si>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</si>
  <si>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</si>
  <si>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</si>
  <si>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</si>
  <si>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</si>
  <si>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</si>
  <si>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</si>
  <si>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</si>
  <si>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</si>
  <si>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</si>
  <si>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</si>
  <si>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</si>
  <si>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</si>
  <si>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</si>
  <si>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</si>
  <si>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</si>
  <si>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</si>
  <si>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</si>
  <si>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</si>
  <si>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</si>
  <si>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</si>
  <si>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</si>
  <si>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</si>
  <si>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</si>
  <si>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</si>
  <si>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</si>
  <si>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</si>
  <si>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</si>
  <si>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</si>
  <si>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</si>
  <si>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</si>
  <si>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</si>
  <si>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</si>
  <si>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</si>
  <si>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</si>
  <si>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</si>
  <si>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</si>
  <si>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</si>
  <si>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</si>
  <si>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</si>
  <si>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</si>
  <si>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</si>
  <si>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</si>
  <si>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</si>
  <si>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</si>
  <si>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</si>
  <si>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</si>
  <si>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</si>
  <si>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</si>
  <si>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</si>
  <si>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</si>
  <si>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</si>
  <si>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</si>
  <si>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</si>
  <si>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</si>
  <si>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</si>
  <si>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</si>
  <si>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</si>
  <si>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</si>
  <si>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</si>
  <si>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</si>
  <si>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</si>
  <si>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</si>
  <si>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</si>
  <si>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</si>
  <si>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</si>
  <si>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</si>
  <si>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</si>
  <si>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</si>
  <si>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</si>
  <si>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</si>
  <si>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</si>
  <si>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</si>
  <si>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</si>
  <si>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</si>
  <si>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</si>
  <si>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</si>
  <si>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</si>
  <si>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</si>
  <si>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</si>
  <si>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</si>
  <si>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</si>
  <si>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</si>
  <si>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</si>
  <si>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</si>
  <si>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</si>
  <si>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</si>
  <si>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</si>
  <si>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</si>
  <si>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</si>
  <si>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</si>
  <si>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</si>
  <si>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</si>
  <si>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</si>
  <si>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</si>
  <si>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</si>
  <si>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</si>
  <si>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</si>
  <si>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</si>
  <si>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</si>
  <si>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</si>
  <si>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</si>
  <si>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</si>
  <si>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</si>
  <si>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</si>
  <si>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</si>
  <si>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</si>
  <si>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</si>
  <si>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</si>
  <si>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</si>
  <si>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</si>
  <si>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</si>
  <si>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</si>
  <si>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</si>
  <si>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</si>
  <si>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</si>
  <si>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</si>
  <si>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</si>
  <si>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</si>
  <si>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</si>
  <si>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</si>
  <si>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</si>
  <si>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</si>
  <si>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</si>
  <si>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</si>
  <si>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</si>
  <si>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</si>
  <si>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</si>
  <si>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</si>
  <si>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</si>
  <si>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</si>
  <si>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</si>
  <si>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</si>
  <si>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</si>
  <si>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</si>
  <si>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</si>
  <si>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</si>
  <si>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</si>
  <si>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</si>
  <si>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</si>
  <si>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</si>
  <si>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</si>
  <si>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</si>
  <si>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</si>
  <si>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</si>
  <si>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</si>
  <si>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</si>
  <si>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</si>
  <si>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</si>
  <si>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</si>
  <si>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</si>
  <si>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</si>
  <si>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</si>
  <si>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</si>
  <si>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</si>
  <si>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</si>
  <si>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</si>
  <si>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</si>
  <si>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</si>
  <si>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</si>
  <si>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</si>
  <si>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</si>
  <si>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</si>
  <si>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</si>
  <si>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</si>
  <si>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</si>
  <si>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</si>
  <si>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</si>
  <si>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</si>
  <si>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</si>
  <si>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</si>
  <si>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</si>
  <si>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</si>
  <si>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</si>
  <si>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</si>
  <si>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</si>
  <si>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</si>
  <si>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</si>
  <si>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</si>
  <si>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</si>
  <si>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</si>
  <si>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</si>
  <si>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</si>
  <si>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</si>
  <si>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</si>
  <si>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</si>
  <si>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</si>
  <si>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</si>
  <si>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</si>
  <si>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</si>
  <si>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</si>
  <si>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</si>
  <si>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</si>
  <si>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</si>
  <si>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</si>
  <si>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</si>
  <si>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</si>
  <si>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</si>
  <si>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</si>
  <si>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</si>
  <si>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</si>
  <si>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</si>
  <si>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</si>
  <si>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</si>
  <si>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</si>
  <si>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</si>
  <si>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</si>
  <si>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</si>
  <si>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</si>
  <si>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</si>
  <si>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</si>
  <si>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</si>
  <si>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</si>
  <si>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</si>
  <si>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</si>
  <si>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</si>
  <si>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</si>
  <si>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</si>
  <si>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</si>
  <si>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</si>
  <si>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</si>
  <si>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</si>
  <si>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</si>
  <si>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</si>
  <si>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</si>
  <si>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</si>
  <si>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</si>
  <si>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</si>
  <si>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</si>
  <si>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</si>
  <si>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</si>
  <si>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</si>
  <si>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</si>
  <si>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</si>
  <si>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</si>
  <si>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</si>
  <si>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</si>
  <si>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</si>
  <si>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</si>
  <si>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</si>
  <si>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</si>
  <si>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</si>
  <si>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</si>
  <si>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</si>
  <si>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</si>
  <si>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</si>
  <si>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</si>
  <si>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</si>
  <si>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</si>
  <si>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</si>
  <si>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</si>
  <si>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</si>
  <si>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</si>
  <si>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</si>
  <si>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</si>
  <si>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</si>
  <si>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</si>
  <si>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</si>
  <si>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</si>
  <si>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</si>
  <si>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</si>
  <si>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</si>
  <si>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</si>
  <si>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</si>
  <si>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</si>
  <si>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</si>
  <si>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</si>
  <si>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</si>
  <si>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</si>
  <si>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</si>
  <si>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</si>
  <si>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</si>
  <si>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</si>
  <si>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</si>
  <si>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</si>
  <si>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</si>
  <si>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</si>
  <si>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</si>
  <si>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</si>
  <si>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</si>
  <si>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</si>
  <si>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</si>
  <si>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</si>
  <si>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</si>
  <si>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</si>
  <si>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</si>
  <si>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</si>
  <si>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</si>
  <si>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</si>
  <si>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</si>
  <si>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</si>
  <si>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</si>
  <si>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</si>
  <si>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</si>
  <si>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</si>
  <si>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</si>
  <si>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</si>
  <si>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</si>
  <si>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</si>
  <si>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</si>
  <si>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</si>
  <si>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</si>
  <si>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</si>
  <si>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</si>
  <si>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</si>
  <si>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</si>
  <si>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</si>
  <si>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</si>
  <si>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</si>
  <si>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</si>
  <si>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</si>
  <si>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</si>
  <si>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</si>
  <si>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</si>
  <si>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</si>
  <si>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</si>
  <si>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</si>
  <si>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</si>
  <si>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</si>
  <si>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</si>
  <si>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</si>
  <si>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</si>
  <si>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</si>
  <si>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</si>
  <si>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</si>
  <si>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</si>
  <si>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</si>
  <si>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</si>
  <si>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</si>
  <si>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</si>
  <si>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</si>
  <si>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</si>
  <si>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</si>
  <si>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</si>
  <si>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</si>
  <si>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</si>
  <si>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</si>
  <si>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</si>
  <si>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</si>
  <si>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</si>
  <si>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</si>
  <si>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</si>
  <si>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</si>
  <si>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</si>
  <si>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</si>
  <si>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</si>
  <si>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</si>
  <si>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</si>
  <si>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</si>
  <si>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</si>
  <si>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</si>
  <si>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</si>
  <si>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</si>
  <si>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</si>
  <si>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</si>
  <si>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</si>
  <si>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</si>
  <si>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</si>
  <si>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</si>
  <si>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</si>
  <si>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</si>
  <si>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</si>
  <si>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</si>
  <si>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</si>
  <si>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</si>
  <si>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</si>
  <si>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</si>
  <si>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</si>
  <si>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</si>
  <si>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</si>
  <si>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</si>
  <si>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</si>
  <si>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</si>
  <si>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</si>
  <si>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</si>
  <si>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</si>
  <si>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</si>
  <si>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</si>
  <si>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</si>
  <si>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</si>
  <si>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</si>
  <si>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</si>
  <si>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</si>
  <si>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</si>
  <si>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</si>
  <si>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</si>
  <si>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</si>
  <si>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</si>
  <si>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</si>
  <si>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</si>
  <si>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</si>
  <si>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</si>
  <si>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</si>
  <si>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</si>
  <si>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</si>
  <si>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</si>
  <si>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</si>
  <si>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</si>
  <si>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</si>
  <si>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</si>
  <si>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</si>
  <si>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</si>
  <si>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</si>
  <si>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</si>
  <si>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</si>
  <si>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</si>
  <si>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</si>
  <si>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</si>
  <si>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</si>
  <si>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</si>
  <si>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</si>
  <si>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</si>
  <si>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</si>
  <si>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</si>
  <si>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</si>
  <si>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</si>
  <si>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</si>
  <si>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</si>
  <si>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</si>
  <si>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</si>
  <si>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</si>
  <si>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</si>
  <si>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</si>
  <si>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</si>
  <si>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</si>
  <si>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</si>
  <si>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</si>
  <si>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</si>
  <si>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</si>
  <si>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</si>
  <si>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</si>
  <si>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</si>
  <si>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</si>
  <si>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</si>
  <si>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</si>
  <si>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</si>
  <si>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</si>
  <si>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</si>
  <si>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</si>
  <si>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</si>
  <si>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</si>
  <si>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</si>
  <si>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</si>
  <si>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</si>
  <si>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</si>
  <si>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</si>
  <si>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</si>
  <si>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</si>
  <si>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</si>
  <si>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</si>
  <si>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</si>
  <si>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</si>
  <si>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</si>
  <si>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</si>
  <si>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</si>
  <si>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</si>
  <si>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</si>
  <si>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</si>
  <si>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</si>
  <si>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</si>
  <si>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</si>
  <si>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</si>
  <si>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</si>
  <si>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</si>
  <si>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</si>
  <si>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</si>
  <si>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</si>
  <si>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</si>
  <si>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</si>
  <si>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</si>
  <si>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</si>
  <si>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</si>
  <si>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</si>
  <si>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</si>
  <si>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</si>
  <si>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</si>
  <si>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</si>
  <si>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</si>
  <si>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</si>
  <si>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</si>
  <si>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</si>
  <si>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</si>
  <si>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</si>
  <si>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</si>
  <si>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</si>
  <si>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</si>
  <si>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</si>
  <si>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</si>
  <si>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</si>
  <si>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</si>
  <si>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</si>
  <si>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</si>
  <si>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</si>
  <si>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</si>
  <si>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</si>
  <si>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</si>
  <si>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</si>
  <si>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</si>
  <si>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</si>
  <si>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</si>
  <si>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</si>
  <si>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</si>
  <si>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</si>
  <si>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</si>
  <si>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</si>
  <si>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</si>
  <si>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</si>
  <si>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</si>
  <si>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</si>
  <si>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</si>
  <si>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</si>
  <si>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</si>
  <si>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</si>
  <si>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</si>
  <si>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</si>
  <si>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</si>
  <si>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</si>
  <si>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</si>
  <si>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</si>
  <si>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</si>
  <si>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</si>
  <si>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</si>
  <si>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</si>
  <si>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</si>
  <si>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</si>
  <si>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</si>
  <si>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</si>
  <si>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</si>
  <si>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</si>
  <si>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</si>
  <si>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</si>
  <si>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</si>
  <si>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</si>
  <si>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</si>
  <si>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</si>
  <si>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</si>
  <si>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</si>
  <si>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</si>
  <si>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</si>
  <si>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</si>
  <si>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</si>
  <si>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</si>
  <si>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</si>
  <si>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</si>
  <si>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</si>
  <si>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</si>
  <si>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</si>
  <si>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</si>
  <si>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</si>
  <si>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</si>
  <si>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</si>
  <si>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</si>
  <si>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</si>
  <si>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</si>
  <si>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</si>
  <si>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</si>
  <si>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</si>
  <si>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</si>
  <si>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</si>
  <si>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</si>
  <si>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</si>
  <si>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</si>
  <si>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</si>
  <si>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</si>
  <si>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</si>
  <si>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</si>
  <si>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</si>
  <si>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</si>
  <si>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</si>
  <si>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</si>
  <si>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</si>
  <si>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</si>
  <si>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</si>
  <si>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</si>
  <si>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</si>
  <si>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</si>
  <si>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</si>
  <si>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</si>
  <si>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</si>
  <si>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</si>
  <si>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</si>
  <si>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</si>
  <si>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</si>
  <si>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</si>
  <si>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</si>
  <si>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</si>
  <si>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</si>
  <si>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</si>
  <si>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</si>
  <si>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</si>
  <si>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</si>
  <si>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</si>
  <si>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</si>
  <si>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</si>
  <si>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</si>
  <si>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</si>
  <si>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</si>
  <si>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</si>
  <si>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</si>
  <si>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</si>
  <si>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</si>
  <si>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</si>
  <si>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</si>
  <si>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</si>
  <si>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</si>
  <si>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</si>
  <si>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</si>
  <si>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</si>
  <si>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</si>
  <si>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</si>
  <si>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</si>
  <si>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</si>
  <si>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</si>
  <si>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</si>
  <si>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</si>
  <si>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</si>
  <si>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</si>
  <si>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</si>
  <si>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</si>
  <si>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</si>
  <si>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</si>
  <si>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</si>
  <si>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</si>
  <si>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</si>
  <si>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</si>
  <si>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</si>
  <si>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</si>
  <si>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</si>
  <si>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</si>
  <si>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</si>
  <si>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</si>
  <si>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</si>
  <si>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</si>
  <si>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</si>
  <si>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</si>
  <si>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</si>
  <si>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</si>
  <si>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</si>
  <si>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</si>
  <si>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</si>
  <si>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</si>
  <si>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</si>
  <si>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</si>
  <si>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</si>
  <si>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</si>
  <si>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</si>
  <si>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</si>
  <si>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</si>
  <si>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</si>
  <si>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</si>
  <si>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</si>
  <si>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</si>
  <si>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</si>
  <si>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</si>
  <si>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</si>
  <si>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</si>
  <si>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</si>
  <si>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</si>
  <si>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</si>
  <si>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</si>
  <si>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</si>
  <si>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</si>
  <si>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</si>
  <si>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</si>
  <si>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</si>
  <si>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</si>
  <si>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</si>
  <si>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</si>
  <si>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</si>
  <si>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</si>
  <si>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</si>
  <si>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</si>
  <si>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</si>
  <si>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</si>
  <si>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</si>
  <si>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</si>
  <si>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</si>
  <si>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</si>
  <si>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</si>
  <si>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</si>
  <si>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</si>
  <si>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</si>
  <si>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</si>
  <si>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</si>
  <si>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</si>
  <si>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</si>
  <si>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</si>
  <si>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</si>
  <si>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</si>
  <si>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</si>
  <si>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</si>
  <si>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</si>
  <si>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</si>
  <si>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</si>
  <si>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</si>
  <si>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</si>
  <si>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</si>
  <si>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</si>
  <si>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</si>
  <si>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</si>
  <si>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</si>
  <si>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</si>
  <si>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</si>
  <si>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</si>
  <si>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</si>
  <si>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</si>
  <si>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</si>
  <si>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</si>
  <si>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</si>
  <si>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</si>
  <si>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</si>
  <si>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</si>
  <si>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</si>
  <si>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</si>
  <si>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</si>
  <si>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</si>
  <si>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</si>
  <si>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</si>
  <si>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</si>
  <si>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</si>
  <si>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</si>
  <si>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</si>
  <si>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</si>
  <si>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</si>
  <si>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</si>
  <si>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</si>
  <si>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</si>
  <si>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</si>
  <si>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</si>
  <si>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</si>
  <si>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</si>
  <si>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</si>
  <si>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</si>
  <si>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</si>
  <si>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</si>
  <si>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</si>
  <si>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</si>
  <si>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</si>
  <si>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</si>
  <si>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</si>
  <si>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</si>
  <si>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</si>
  <si>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</si>
  <si>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</si>
  <si>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</si>
  <si>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</si>
  <si>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</si>
  <si>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</si>
  <si>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</si>
  <si>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</si>
  <si>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</si>
  <si>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</si>
  <si>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</si>
  <si>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</si>
  <si>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</si>
  <si>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</si>
  <si>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</si>
  <si>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</si>
  <si>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</si>
  <si>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</si>
  <si>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</si>
  <si>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</si>
  <si>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</si>
  <si>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</si>
  <si>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</si>
  <si>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</si>
  <si>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</si>
  <si>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</si>
  <si>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</si>
  <si>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</si>
  <si>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</si>
  <si>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</si>
  <si>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</si>
  <si>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</si>
  <si>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</si>
  <si>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</si>
  <si>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</si>
  <si>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</si>
  <si>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</si>
  <si>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</si>
  <si>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</si>
  <si>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</si>
  <si>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</si>
  <si>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</si>
  <si>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</si>
  <si>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</si>
  <si>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</si>
  <si>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</si>
  <si>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</si>
  <si>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</si>
  <si>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</si>
  <si>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</si>
  <si>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</si>
  <si>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</si>
  <si>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</si>
  <si>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</si>
  <si>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</si>
  <si>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</si>
  <si>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</si>
  <si>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</si>
  <si>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</si>
  <si>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</si>
  <si>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</si>
  <si>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</si>
  <si>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</si>
  <si>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</si>
  <si>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</si>
  <si>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</si>
  <si>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</si>
  <si>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</si>
  <si>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</si>
  <si>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</si>
  <si>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</si>
  <si>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</si>
  <si>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</si>
  <si>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</si>
  <si>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</si>
  <si>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</si>
  <si>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</si>
  <si>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</si>
  <si>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</si>
  <si>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</si>
  <si>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</si>
  <si>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</si>
  <si>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</si>
  <si>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</si>
  <si>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</si>
  <si>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</si>
  <si>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</si>
  <si>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</si>
  <si>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</si>
  <si>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</si>
  <si>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</si>
  <si>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</si>
  <si>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</si>
  <si>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</si>
  <si>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</si>
  <si>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</si>
  <si>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</si>
  <si>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</si>
  <si>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</si>
  <si>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</si>
  <si>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</si>
  <si>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</si>
  <si>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</si>
  <si>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</si>
  <si>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</si>
  <si>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</si>
  <si>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</si>
  <si>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</si>
  <si>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</si>
  <si>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</si>
  <si>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</si>
  <si>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</si>
  <si>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</si>
  <si>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</si>
  <si>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</si>
  <si>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</si>
  <si>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</si>
  <si>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</si>
  <si>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</si>
  <si>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</si>
  <si>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</si>
  <si>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</si>
  <si>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</si>
  <si>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</si>
  <si>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</si>
  <si>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</si>
  <si>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</si>
  <si>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</si>
  <si>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</si>
  <si>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</si>
  <si>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</si>
  <si>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</si>
  <si>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</si>
  <si>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</si>
  <si>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</si>
  <si>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</si>
  <si>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</si>
  <si>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</si>
  <si>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</si>
  <si>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</si>
  <si>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</si>
  <si>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</si>
  <si>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</si>
  <si>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</si>
  <si>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</si>
  <si>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</si>
  <si>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</si>
  <si>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</si>
  <si>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</si>
  <si>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</si>
  <si>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</si>
  <si>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</si>
  <si>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</si>
  <si>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</si>
  <si>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</si>
  <si>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</si>
  <si>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</si>
  <si>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</si>
  <si>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</si>
  <si>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</si>
  <si>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</si>
  <si>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</si>
  <si>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</si>
  <si>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</si>
  <si>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</si>
  <si>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</si>
  <si>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</si>
  <si>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</si>
  <si>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</si>
  <si>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</si>
  <si>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</si>
  <si>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</si>
  <si>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</si>
  <si>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</si>
  <si>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</si>
  <si>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</si>
  <si>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</si>
  <si>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</si>
  <si>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</si>
  <si>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</si>
  <si>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</si>
  <si>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</si>
  <si>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</si>
  <si>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</si>
  <si>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</si>
  <si>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</si>
  <si>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</si>
  <si>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</si>
  <si>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</si>
  <si>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</si>
  <si>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</si>
  <si>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</si>
  <si>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</si>
  <si>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</si>
  <si>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</si>
  <si>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</si>
  <si>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</si>
  <si>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</si>
  <si>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</si>
  <si>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</si>
  <si>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</si>
  <si>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</si>
  <si>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</si>
  <si>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</si>
  <si>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</si>
  <si>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</si>
  <si>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</si>
  <si>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</si>
  <si>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</si>
  <si>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</si>
  <si>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</si>
  <si>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</si>
  <si>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</si>
  <si>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</si>
  <si>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</si>
  <si>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</si>
  <si>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</si>
  <si>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</si>
  <si>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</si>
  <si>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</si>
  <si>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</si>
  <si>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</si>
  <si>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</si>
  <si>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</si>
  <si>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</si>
  <si>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</si>
  <si>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</si>
  <si>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</si>
  <si>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</si>
  <si>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</si>
  <si>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</si>
  <si>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</si>
  <si>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</si>
  <si>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</si>
  <si>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</si>
  <si>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</si>
  <si>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</si>
  <si>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</si>
  <si>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</si>
  <si>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</si>
  <si>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</si>
  <si>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</si>
  <si>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</si>
  <si>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</si>
  <si>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</si>
  <si>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</si>
  <si>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</si>
  <si>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</si>
  <si>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</si>
  <si>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</si>
  <si>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</si>
  <si>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</si>
  <si>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</si>
  <si>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</si>
  <si>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</si>
  <si>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</si>
  <si>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</si>
  <si>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</si>
  <si>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</si>
  <si>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</si>
  <si>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</si>
  <si>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</si>
  <si>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</si>
  <si>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</si>
  <si>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</si>
  <si>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</si>
  <si>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</si>
  <si>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</si>
  <si>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</si>
  <si>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</si>
  <si>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</si>
  <si>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</si>
  <si>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</si>
  <si>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</si>
  <si>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</si>
  <si>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</si>
  <si>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</si>
  <si>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</si>
  <si>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</si>
  <si>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</si>
  <si>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</si>
  <si>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</si>
  <si>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</si>
  <si>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</si>
  <si>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</si>
  <si>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</si>
  <si>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</si>
  <si>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</si>
  <si>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</si>
  <si>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</si>
  <si>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</si>
  <si>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</si>
  <si>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</si>
  <si>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</si>
  <si>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</si>
  <si>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</si>
  <si>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</si>
  <si>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</si>
  <si>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</si>
  <si>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</si>
  <si>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</si>
  <si>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</si>
  <si>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</si>
  <si>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</si>
  <si>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</si>
  <si>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</si>
  <si>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</si>
  <si>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</si>
  <si>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</si>
  <si>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</si>
  <si>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</si>
  <si>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</si>
  <si>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</si>
  <si>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</si>
  <si>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</si>
  <si>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</si>
  <si>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</si>
  <si>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</si>
  <si>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</si>
  <si>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</si>
  <si>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</si>
  <si>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</si>
  <si>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</si>
  <si>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</si>
  <si>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</si>
  <si>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</si>
  <si>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</si>
  <si>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</si>
  <si>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</si>
  <si>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</si>
  <si>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</si>
  <si>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</si>
  <si>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</si>
  <si>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</si>
  <si>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</si>
  <si>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</si>
  <si>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</si>
  <si>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</si>
  <si>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</si>
  <si>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</si>
  <si>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</si>
  <si>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</si>
  <si>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</si>
  <si>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</si>
  <si>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</si>
  <si>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</si>
  <si>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</si>
  <si>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</si>
  <si>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</si>
  <si>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</si>
  <si>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</si>
  <si>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</si>
  <si>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</si>
  <si>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</si>
  <si>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</si>
  <si>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</si>
  <si>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</si>
  <si>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</si>
  <si>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</si>
  <si>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</si>
  <si>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</si>
  <si>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</si>
  <si>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</si>
  <si>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</si>
  <si>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</si>
  <si>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</si>
  <si>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</si>
  <si>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</si>
  <si>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</si>
  <si>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</si>
  <si>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</si>
  <si>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</si>
  <si>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</si>
  <si>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</si>
  <si>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</si>
  <si>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</si>
  <si>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</si>
  <si>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</si>
  <si>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</si>
  <si>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</si>
  <si>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</si>
  <si>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</si>
  <si>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</si>
  <si>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</si>
  <si>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</si>
  <si>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</si>
  <si>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</si>
  <si>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</si>
  <si>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</si>
  <si>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</si>
  <si>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</si>
  <si>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</si>
  <si>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</si>
  <si>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</si>
  <si>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</si>
  <si>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</si>
  <si>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</si>
  <si>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</si>
  <si>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</si>
  <si>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</si>
  <si>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</si>
  <si>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</si>
  <si>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</si>
  <si>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</si>
  <si>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</si>
  <si>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</si>
  <si>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</si>
  <si>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</si>
  <si>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</si>
  <si>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</si>
  <si>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</si>
  <si>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</si>
  <si>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</si>
  <si>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</si>
  <si>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</si>
  <si>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</si>
  <si>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</si>
  <si>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</si>
  <si>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</si>
  <si>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</si>
  <si>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</si>
  <si>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</si>
  <si>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</si>
  <si>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</si>
  <si>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</si>
  <si>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</si>
  <si>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</si>
  <si>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</si>
  <si>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</si>
  <si>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</si>
  <si>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</si>
  <si>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</si>
  <si>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</si>
  <si>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</si>
  <si>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</si>
  <si>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</si>
  <si>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</si>
  <si>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</si>
  <si>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</si>
  <si>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</si>
  <si>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</si>
  <si>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</si>
  <si>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</si>
  <si>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</si>
  <si>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</si>
  <si>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</si>
  <si>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</si>
  <si>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</si>
  <si>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</si>
  <si>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</si>
  <si>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</si>
  <si>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</si>
  <si>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</si>
  <si>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</si>
  <si>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</si>
  <si>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</si>
  <si>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</si>
  <si>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</si>
  <si>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</si>
  <si>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</si>
  <si>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</si>
  <si>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</si>
  <si>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</si>
  <si>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</si>
  <si>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</si>
  <si>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</si>
  <si>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</si>
  <si>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</si>
  <si>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</si>
  <si>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</si>
  <si>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</si>
  <si>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</si>
  <si>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</si>
  <si>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</si>
  <si>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</si>
  <si>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</si>
  <si>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</si>
  <si>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</si>
  <si>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</si>
  <si>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</si>
  <si>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</si>
  <si>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</si>
  <si>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</si>
  <si>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</si>
  <si>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</si>
  <si>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</si>
  <si>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</si>
  <si>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</si>
  <si>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</si>
  <si>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</si>
  <si>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</si>
  <si>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</si>
  <si>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</si>
  <si>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</si>
  <si>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</si>
  <si>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</si>
  <si>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</si>
  <si>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</si>
  <si>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</si>
  <si>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</si>
  <si>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</si>
  <si>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</si>
  <si>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</si>
  <si>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</si>
  <si>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</si>
  <si>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</si>
  <si>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</si>
  <si>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</si>
  <si>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</si>
  <si>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</si>
  <si>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</si>
  <si>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</si>
  <si>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</si>
  <si>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</si>
  <si>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</si>
  <si>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</si>
  <si>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</si>
  <si>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</si>
  <si>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</si>
  <si>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</si>
  <si>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</si>
  <si>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</si>
  <si>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</si>
  <si>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</si>
  <si>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</si>
  <si>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</si>
  <si>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</si>
  <si>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</si>
  <si>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</si>
  <si>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</si>
  <si>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</si>
  <si>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</si>
  <si>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</si>
  <si>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</si>
  <si>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</si>
  <si>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</si>
  <si>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</si>
  <si>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</si>
  <si>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</si>
  <si>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</si>
  <si>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</si>
  <si>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</si>
  <si>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</si>
  <si>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</si>
  <si>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</si>
  <si>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</si>
  <si>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</si>
  <si>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</si>
  <si>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</si>
  <si>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</si>
  <si>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</si>
  <si>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</si>
  <si>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</si>
  <si>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</si>
  <si>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</si>
  <si>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</si>
  <si>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</si>
  <si>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</si>
  <si>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</si>
  <si>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</si>
  <si>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</si>
  <si>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</si>
  <si>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</si>
  <si>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</si>
  <si>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</si>
  <si>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</si>
  <si>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</si>
  <si>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</si>
  <si>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</si>
  <si>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</si>
  <si>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</si>
  <si>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</si>
  <si>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</si>
  <si>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</si>
  <si>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</si>
  <si>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</si>
  <si>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</si>
  <si>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</si>
  <si>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</si>
  <si>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</si>
  <si>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</si>
  <si>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</si>
  <si>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</si>
  <si>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</si>
  <si>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</si>
  <si>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</si>
  <si>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</si>
  <si>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</si>
  <si>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</si>
  <si>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</si>
  <si>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</si>
  <si>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</si>
  <si>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</si>
  <si>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</si>
  <si>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</si>
  <si>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</si>
  <si>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</si>
  <si>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</si>
  <si>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</si>
  <si>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</si>
  <si>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</si>
  <si>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</si>
  <si>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</si>
  <si>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</si>
  <si>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</si>
  <si>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</si>
  <si>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</si>
  <si>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</si>
  <si>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</si>
  <si>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</si>
  <si>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</si>
  <si>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</si>
  <si>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</si>
  <si>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</si>
  <si>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</si>
  <si>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</si>
  <si>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</si>
  <si>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</si>
  <si>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</si>
  <si>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</si>
  <si>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</si>
  <si>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</si>
  <si>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</si>
  <si>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</si>
  <si>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</si>
  <si>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</si>
  <si>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</si>
  <si>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</si>
  <si>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</si>
  <si>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</si>
  <si>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</si>
  <si>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</si>
  <si>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</si>
  <si>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</si>
  <si>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</si>
  <si>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</si>
  <si>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</si>
  <si>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</si>
  <si>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</si>
  <si>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</si>
  <si>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</si>
  <si>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</si>
  <si>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</si>
  <si>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</si>
  <si>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</si>
  <si>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</si>
  <si>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</si>
  <si>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</si>
  <si>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</si>
  <si>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</si>
  <si>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</si>
  <si>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</si>
  <si>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</si>
  <si>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</si>
  <si>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</si>
  <si>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</si>
  <si>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</si>
  <si>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</si>
  <si>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</si>
  <si>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</si>
  <si>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</si>
  <si>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</si>
  <si>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</si>
  <si>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</si>
  <si>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</si>
  <si>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</si>
  <si>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</si>
  <si>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</si>
  <si>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</si>
  <si>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</si>
  <si>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</si>
  <si>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</si>
  <si>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</si>
  <si>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</si>
  <si>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</si>
  <si>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</si>
  <si>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</si>
  <si>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</si>
  <si>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</si>
  <si>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</si>
  <si>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</si>
  <si>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</si>
  <si>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</si>
  <si>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</si>
  <si>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</si>
  <si>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</si>
  <si>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</si>
  <si>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</si>
  <si>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</si>
  <si>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</si>
  <si>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</si>
  <si>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</si>
  <si>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</si>
  <si>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</si>
  <si>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</si>
  <si>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</si>
  <si>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</si>
  <si>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</si>
  <si>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</si>
  <si>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</si>
  <si>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</si>
  <si>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</si>
  <si>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</si>
  <si>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</si>
  <si>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</si>
  <si>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</si>
  <si>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</si>
  <si>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</si>
  <si>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</si>
  <si>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</si>
  <si>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</si>
  <si>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</si>
  <si>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</si>
  <si>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</si>
  <si>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</si>
  <si>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</si>
  <si>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</si>
  <si>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</si>
  <si>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</si>
  <si>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</si>
  <si>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</si>
  <si>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</si>
  <si>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</si>
  <si>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</si>
  <si>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</si>
  <si>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</si>
  <si>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</si>
  <si>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</si>
  <si>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</si>
  <si>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</si>
  <si>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</si>
  <si>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</si>
  <si>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</si>
  <si>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</si>
  <si>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</si>
  <si>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</si>
  <si>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</si>
  <si>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</si>
  <si>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</si>
  <si>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</si>
  <si>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</si>
  <si>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</si>
  <si>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</si>
  <si>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</si>
  <si>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</si>
  <si>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</si>
  <si>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</si>
  <si>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</si>
  <si>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</si>
  <si>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</si>
  <si>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</si>
  <si>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</si>
  <si>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</si>
  <si>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</si>
  <si>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</si>
  <si>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</si>
  <si>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</si>
  <si>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</si>
  <si>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</si>
  <si>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</si>
  <si>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</si>
  <si>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</si>
  <si>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</si>
  <si>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</si>
  <si>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</si>
  <si>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</si>
  <si>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</si>
  <si>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</si>
  <si>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</si>
  <si>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</si>
  <si>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</si>
  <si>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</si>
  <si>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</si>
  <si>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</si>
  <si>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</si>
  <si>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</si>
  <si>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</si>
  <si>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</si>
  <si>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</si>
  <si>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</si>
  <si>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</si>
  <si>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</si>
  <si>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</si>
  <si>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</si>
  <si>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</si>
  <si>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</si>
  <si>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</si>
  <si>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</si>
  <si>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</si>
  <si>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</si>
  <si>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</si>
  <si>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</si>
  <si>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</si>
  <si>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</si>
  <si>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</si>
  <si>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</si>
  <si>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</si>
  <si>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</si>
  <si>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</si>
  <si>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</si>
  <si>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</si>
  <si>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</si>
  <si>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</si>
  <si>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</si>
  <si>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</si>
  <si>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</si>
  <si>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</si>
  <si>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</si>
  <si>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</si>
  <si>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</si>
  <si>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</si>
  <si>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</si>
  <si>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</si>
  <si>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</si>
  <si>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</si>
  <si>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</si>
  <si>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</si>
  <si>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</si>
  <si>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</si>
  <si>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</si>
  <si>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</si>
  <si>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</si>
  <si>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</si>
  <si>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</si>
  <si>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</si>
  <si>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</si>
  <si>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</si>
  <si>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</si>
  <si>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</si>
  <si>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</si>
  <si>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</si>
  <si>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</si>
  <si>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</si>
  <si>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</si>
  <si>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</si>
  <si>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</si>
  <si>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</si>
  <si>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</si>
  <si>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</si>
  <si>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</si>
  <si>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</si>
  <si>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</si>
  <si>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</si>
  <si>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</si>
  <si>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</si>
  <si>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</si>
  <si>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</si>
  <si>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</si>
  <si>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</si>
  <si>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</si>
  <si>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</si>
  <si>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</si>
  <si>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</si>
  <si>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</si>
  <si>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</si>
  <si>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</si>
  <si>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</si>
  <si>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</si>
  <si>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</si>
  <si>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</si>
  <si>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</si>
  <si>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</si>
  <si>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</si>
  <si>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</si>
  <si>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</si>
  <si>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</si>
  <si>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</si>
  <si>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</si>
  <si>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</si>
  <si>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</si>
  <si>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</si>
  <si>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</si>
  <si>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</si>
  <si>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</si>
  <si>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</si>
  <si>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</si>
  <si>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</si>
  <si>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</si>
  <si>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</si>
  <si>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</si>
  <si>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</si>
  <si>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</si>
  <si>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</si>
  <si>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</si>
  <si>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</si>
  <si>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</si>
  <si>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</si>
  <si>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</si>
  <si>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</si>
  <si>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</si>
  <si>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</si>
  <si>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</si>
  <si>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</si>
  <si>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</si>
  <si>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</si>
  <si>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</si>
  <si>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</si>
  <si>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</si>
  <si>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</si>
  <si>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</si>
  <si>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</si>
  <si>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</si>
  <si>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</si>
  <si>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</si>
  <si>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</si>
  <si>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</si>
  <si>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</si>
  <si>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</si>
  <si>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</si>
  <si>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</si>
  <si>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</si>
  <si>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</si>
  <si>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</si>
  <si>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</si>
  <si>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</si>
  <si>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</si>
  <si>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</si>
  <si>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</si>
  <si>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</si>
  <si>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</si>
  <si>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</si>
  <si>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</si>
  <si>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</si>
  <si>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</si>
  <si>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</si>
  <si>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</si>
  <si>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</si>
  <si>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</si>
  <si>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</si>
  <si>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</si>
  <si>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</si>
  <si>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</si>
  <si>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</si>
  <si>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</si>
  <si>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</si>
  <si>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</si>
  <si>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</si>
  <si>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</si>
  <si>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</si>
  <si>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</si>
  <si>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</si>
  <si>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</si>
  <si>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</si>
  <si>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</si>
  <si>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</si>
  <si>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</si>
  <si>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</si>
  <si>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</si>
  <si>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</si>
  <si>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</si>
  <si>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</si>
  <si>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</si>
  <si>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</si>
  <si>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</si>
  <si>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</si>
  <si>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</si>
  <si>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</si>
  <si>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</si>
  <si>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</si>
  <si>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</si>
  <si>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</si>
  <si>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</si>
  <si>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</si>
  <si>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</si>
  <si>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</si>
  <si>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</si>
  <si>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</si>
  <si>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</si>
  <si>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</si>
  <si>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</si>
  <si>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</si>
  <si>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</si>
  <si>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</si>
  <si>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</si>
  <si>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</si>
  <si>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</si>
  <si>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</si>
  <si>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</si>
  <si>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</si>
  <si>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</si>
  <si>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</si>
  <si>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</si>
  <si>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</si>
  <si>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</si>
  <si>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</si>
  <si>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</si>
  <si>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</si>
  <si>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</si>
  <si>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</si>
  <si>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</si>
  <si>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</si>
  <si>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</si>
  <si>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</si>
  <si>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</si>
  <si>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</si>
  <si>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</si>
  <si>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</si>
  <si>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</si>
  <si>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</si>
  <si>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</si>
  <si>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</si>
  <si>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</si>
  <si>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</si>
  <si>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</si>
  <si>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</si>
  <si>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</si>
  <si>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</si>
  <si>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</si>
  <si>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</si>
  <si>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</si>
  <si>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</si>
  <si>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</si>
  <si>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</si>
  <si>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</si>
  <si>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</si>
  <si>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</si>
  <si>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</si>
  <si>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</si>
  <si>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</si>
  <si>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</si>
  <si>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</si>
  <si>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</si>
  <si>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</si>
  <si>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</si>
  <si>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</si>
  <si>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</si>
  <si>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</si>
  <si>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</si>
  <si>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</si>
  <si>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</si>
  <si>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</si>
  <si>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</si>
  <si>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</si>
  <si>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</si>
  <si>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</si>
  <si>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</si>
  <si>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</si>
  <si>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</si>
  <si>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</si>
  <si>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</si>
  <si>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</si>
  <si>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</si>
  <si>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</si>
  <si>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</si>
  <si>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</si>
  <si>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</si>
  <si>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</si>
  <si>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</si>
  <si>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</si>
  <si>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</si>
  <si>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</si>
  <si>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</si>
  <si>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</si>
  <si>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</si>
  <si>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</si>
  <si>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</si>
  <si>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</si>
  <si>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</si>
  <si>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</si>
  <si>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</si>
  <si>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</si>
  <si>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</si>
  <si>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</si>
  <si>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</si>
  <si>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</si>
  <si>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</si>
  <si>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</si>
  <si>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</si>
  <si>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</si>
  <si>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</si>
  <si>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</si>
  <si>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</si>
  <si>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</si>
  <si>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</si>
  <si>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</si>
  <si>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</si>
  <si>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</si>
  <si>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</si>
  <si>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</si>
  <si>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</si>
  <si>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</si>
  <si>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</si>
  <si>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</si>
  <si>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</si>
  <si>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</si>
  <si>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</si>
  <si>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</si>
  <si>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</si>
  <si>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</si>
  <si>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</si>
  <si>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</si>
  <si>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</si>
  <si>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</si>
  <si>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</si>
  <si>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</si>
  <si>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</si>
  <si>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</si>
  <si>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</si>
  <si>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</si>
  <si>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</si>
  <si>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</si>
  <si>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</si>
  <si>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</si>
  <si>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</si>
  <si>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</si>
  <si>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</si>
  <si>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</si>
  <si>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</si>
  <si>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</si>
  <si>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</si>
  <si>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</si>
  <si>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</si>
  <si>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</si>
  <si>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</si>
  <si>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</si>
  <si>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</si>
  <si>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</si>
  <si>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</si>
  <si>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</si>
  <si>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</si>
  <si>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</si>
  <si>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</si>
  <si>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</si>
  <si>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</si>
  <si>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</si>
  <si>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</si>
  <si>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</si>
  <si>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</si>
  <si>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</si>
  <si>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</si>
  <si>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</si>
  <si>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</si>
  <si>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</si>
  <si>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</si>
  <si>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</si>
  <si>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</si>
  <si>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</si>
  <si>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</si>
  <si>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</si>
  <si>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</si>
  <si>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</si>
  <si>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</si>
  <si>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</si>
  <si>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</si>
  <si>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</si>
  <si>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</si>
  <si>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</si>
  <si>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</si>
  <si>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</si>
  <si>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</si>
  <si>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</si>
  <si>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</si>
  <si>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</si>
  <si>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</si>
  <si>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</si>
  <si>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</si>
  <si>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</si>
  <si>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</si>
  <si>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</si>
  <si>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</si>
  <si>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</si>
  <si>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</si>
  <si>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</si>
  <si>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</si>
  <si>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</si>
  <si>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</si>
  <si>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</si>
  <si>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</si>
  <si>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</si>
  <si>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</si>
  <si>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</si>
  <si>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</si>
  <si>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</si>
  <si>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</si>
  <si>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</si>
  <si>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</si>
  <si>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</si>
  <si>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</si>
  <si>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</si>
  <si>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</si>
  <si>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</si>
  <si>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</si>
  <si>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</si>
  <si>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</si>
  <si>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</si>
  <si>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</si>
  <si>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</si>
  <si>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</si>
  <si>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</si>
  <si>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</si>
  <si>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</si>
  <si>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</si>
  <si>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</si>
  <si>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</si>
  <si>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</si>
  <si>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</si>
  <si>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</si>
  <si>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</si>
  <si>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</si>
  <si>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</si>
  <si>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</si>
  <si>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</si>
  <si>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</si>
  <si>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</si>
  <si>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</si>
  <si>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</si>
  <si>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</si>
  <si>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</si>
  <si>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</si>
  <si>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</si>
  <si>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</si>
  <si>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</si>
  <si>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</si>
  <si>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</si>
  <si>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</si>
  <si>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</si>
  <si>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</si>
  <si>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</si>
  <si>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</si>
  <si>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</si>
  <si>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</si>
  <si>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</si>
  <si>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</si>
  <si>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</si>
  <si>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</si>
  <si>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</si>
  <si>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</si>
  <si>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</si>
  <si>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</si>
  <si>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</si>
  <si>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</si>
  <si>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</si>
  <si>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</si>
  <si>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</si>
  <si>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</si>
  <si>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</si>
  <si>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</si>
  <si>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</si>
  <si>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</si>
  <si>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</si>
  <si>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</si>
  <si>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</si>
  <si>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</si>
  <si>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</si>
  <si>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</si>
  <si>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</si>
  <si>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</si>
  <si>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</si>
  <si>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</si>
  <si>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</si>
  <si>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</si>
  <si>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</si>
  <si>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</si>
  <si>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</si>
  <si>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</si>
  <si>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</si>
  <si>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</si>
  <si>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</si>
  <si>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</si>
  <si>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</si>
  <si>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</si>
  <si>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</si>
  <si>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</si>
  <si>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</si>
  <si>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</si>
  <si>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</si>
  <si>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</si>
  <si>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</si>
  <si>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</si>
  <si>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</si>
  <si>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</si>
  <si>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</si>
  <si>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</si>
  <si>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</si>
  <si>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</si>
  <si>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</si>
  <si>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</si>
  <si>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</si>
  <si>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</si>
  <si>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</si>
  <si>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</si>
  <si>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</si>
  <si>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</si>
  <si>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</si>
  <si>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</si>
  <si>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</si>
  <si>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</si>
  <si>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</si>
  <si>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</si>
  <si>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</si>
  <si>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</si>
  <si>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</si>
  <si>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</si>
  <si>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</si>
  <si>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</si>
  <si>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</si>
  <si>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</si>
  <si>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</si>
  <si>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</si>
  <si>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</si>
  <si>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</si>
  <si>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</si>
  <si>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</si>
  <si>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</si>
  <si>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</si>
  <si>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</si>
  <si>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</si>
  <si>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</si>
  <si>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</si>
  <si>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</si>
  <si>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</si>
  <si>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</si>
  <si>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</si>
  <si>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</si>
  <si>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</si>
  <si>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</si>
  <si>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</si>
  <si>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</si>
  <si>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</si>
  <si>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</si>
  <si>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</si>
  <si>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</si>
  <si>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</si>
  <si>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</si>
  <si>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</si>
  <si>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</si>
  <si>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</si>
  <si>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</si>
  <si>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</si>
  <si>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</si>
  <si>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</si>
  <si>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</si>
  <si>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</si>
  <si>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</si>
  <si>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</si>
  <si>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</si>
  <si>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</si>
  <si>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</si>
  <si>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</si>
  <si>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</si>
  <si>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</si>
  <si>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</si>
  <si>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</si>
  <si>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</si>
  <si>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</si>
  <si>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</si>
  <si>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</si>
  <si>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</si>
  <si>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</si>
  <si>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</si>
  <si>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</si>
  <si>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</si>
  <si>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</si>
  <si>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</si>
  <si>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</si>
  <si>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</si>
  <si>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</si>
  <si>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</si>
  <si>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</si>
  <si>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</si>
  <si>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</si>
  <si>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</si>
  <si>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</si>
  <si>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</si>
  <si>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</si>
  <si>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</si>
  <si>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</si>
  <si>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</si>
  <si>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</si>
  <si>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</si>
  <si>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</si>
  <si>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</si>
  <si>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</si>
  <si>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</si>
  <si>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</si>
  <si>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</si>
  <si>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</si>
  <si>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</si>
  <si>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</si>
  <si>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</si>
  <si>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</si>
  <si>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</si>
  <si>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</si>
  <si>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</si>
  <si>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</si>
  <si>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</si>
  <si>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</si>
  <si>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</si>
  <si>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</si>
  <si>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</si>
  <si>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</si>
  <si>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</si>
  <si>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</si>
  <si>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</si>
  <si>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</si>
  <si>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</si>
  <si>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</si>
  <si>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</si>
  <si>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</si>
  <si>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</si>
  <si>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</si>
  <si>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</si>
  <si>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</si>
  <si>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</si>
  <si>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</si>
  <si>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</si>
  <si>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</si>
  <si>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</si>
  <si>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</si>
  <si>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</si>
  <si>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</si>
  <si>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</si>
  <si>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</si>
  <si>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</si>
  <si>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</si>
  <si>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</si>
  <si>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</si>
  <si>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</si>
  <si>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</si>
  <si>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</si>
  <si>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</si>
  <si>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</si>
  <si>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</si>
  <si>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</si>
  <si>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</si>
  <si>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</si>
  <si>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</si>
  <si>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</si>
  <si>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</si>
  <si>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</si>
  <si>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</si>
  <si>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</si>
  <si>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</si>
  <si>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</si>
  <si>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</si>
  <si>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</si>
  <si>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</si>
  <si>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</si>
  <si>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</si>
  <si>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</si>
  <si>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</si>
  <si>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</si>
  <si>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</si>
  <si>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</si>
  <si>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</si>
  <si>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</si>
  <si>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</si>
  <si>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</si>
  <si>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</si>
  <si>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</si>
  <si>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</si>
  <si>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</si>
  <si>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</si>
  <si>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</si>
  <si>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</si>
  <si>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</si>
  <si>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</si>
  <si>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</si>
  <si>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</si>
  <si>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</si>
  <si>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</si>
  <si>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</si>
  <si>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</si>
  <si>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</si>
  <si>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</si>
  <si>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</si>
  <si>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</si>
  <si>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</si>
  <si>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</si>
  <si>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</si>
  <si>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</si>
  <si>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</si>
  <si>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</si>
  <si>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</si>
  <si>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</si>
  <si>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</si>
  <si>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</si>
  <si>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</si>
  <si>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</si>
  <si>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</si>
  <si>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</si>
  <si>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</si>
  <si>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</si>
  <si>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</si>
  <si>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</si>
  <si>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</si>
  <si>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</si>
  <si>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</si>
  <si>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</si>
  <si>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</si>
  <si>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</si>
  <si>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</si>
  <si>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</si>
  <si>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</si>
  <si>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</si>
  <si>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</si>
  <si>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</si>
  <si>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</si>
  <si>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</si>
  <si>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</si>
  <si>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</si>
  <si>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</si>
  <si>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</si>
  <si>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</si>
  <si>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</si>
  <si>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</si>
  <si>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</si>
  <si>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</si>
  <si>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</si>
  <si>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</si>
  <si>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</si>
  <si>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</si>
  <si>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</si>
  <si>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</si>
  <si>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</si>
  <si>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</si>
  <si>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</si>
  <si>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</si>
  <si>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</si>
  <si>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</si>
  <si>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</si>
  <si>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</si>
  <si>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</si>
  <si>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</si>
  <si>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</si>
  <si>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</si>
  <si>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</si>
  <si>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</si>
  <si>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</si>
  <si>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</si>
  <si>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</si>
  <si>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</si>
  <si>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</si>
  <si>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</si>
  <si>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</si>
  <si>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</si>
  <si>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</si>
  <si>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</si>
  <si>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</si>
  <si>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</si>
  <si>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</si>
  <si>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</si>
  <si>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</si>
  <si>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</si>
  <si>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</si>
  <si>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</si>
  <si>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</si>
  <si>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</si>
  <si>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</si>
  <si>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</si>
  <si>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</si>
  <si>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</si>
  <si>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</si>
  <si>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</si>
  <si>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</si>
  <si>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</si>
  <si>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</si>
  <si>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</si>
  <si>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</si>
  <si>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</si>
  <si>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</si>
  <si>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</si>
  <si>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</si>
  <si>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</si>
  <si>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</si>
  <si>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</si>
  <si>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</si>
  <si>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</si>
  <si>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</si>
  <si>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</si>
  <si>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</si>
  <si>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</si>
  <si>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</si>
  <si>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</si>
  <si>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</si>
  <si>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</si>
  <si>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</si>
  <si>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</si>
  <si>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</si>
  <si>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</si>
  <si>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</si>
  <si>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</si>
  <si>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</si>
  <si>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</si>
  <si>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</si>
  <si>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</si>
  <si>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</si>
  <si>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</si>
  <si>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</si>
  <si>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</si>
  <si>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</si>
  <si>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</si>
  <si>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</si>
  <si>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</si>
  <si>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</si>
  <si>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</si>
  <si>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</si>
  <si>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</si>
  <si>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</si>
  <si>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</si>
  <si>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</si>
  <si>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</si>
  <si>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</si>
  <si>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</si>
  <si>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</si>
  <si>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</si>
  <si>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</si>
  <si>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</si>
  <si>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</si>
  <si>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</si>
  <si>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</si>
  <si>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</si>
  <si>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</si>
  <si>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</si>
  <si>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</si>
  <si>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</si>
  <si>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</si>
  <si>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</si>
  <si>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</si>
  <si>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</si>
  <si>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</si>
  <si>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</si>
  <si>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</si>
  <si>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</si>
  <si>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</si>
  <si>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</si>
  <si>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</si>
  <si>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</si>
  <si>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</si>
  <si>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</si>
  <si>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</si>
  <si>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</si>
  <si>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</si>
  <si>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</si>
  <si>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</si>
  <si>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</si>
  <si>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</si>
  <si>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</si>
  <si>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</si>
  <si>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</si>
  <si>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</si>
  <si>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</si>
  <si>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</si>
  <si>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</si>
  <si>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</si>
  <si>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</si>
  <si>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</si>
  <si>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</si>
  <si>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</si>
  <si>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</si>
  <si>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</si>
  <si>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</si>
  <si>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</si>
  <si>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</si>
  <si>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</si>
  <si>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</si>
  <si>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</si>
  <si>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</si>
  <si>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</si>
  <si>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</si>
  <si>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</si>
  <si>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</si>
  <si>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</si>
  <si>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</si>
  <si>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</si>
  <si>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</si>
  <si>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</si>
  <si>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</si>
  <si>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</si>
  <si>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</si>
  <si>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</si>
  <si>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</si>
  <si>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</si>
  <si>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</si>
  <si>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</si>
  <si>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</si>
  <si>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</si>
  <si>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</si>
  <si>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</si>
  <si>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</si>
  <si>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</si>
  <si>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</si>
  <si>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</si>
  <si>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</si>
  <si>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</si>
  <si>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</si>
  <si>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</si>
  <si>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</si>
  <si>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</si>
  <si>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</si>
  <si>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</si>
  <si>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</si>
  <si>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</si>
  <si>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</si>
  <si>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</si>
  <si>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</si>
  <si>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</si>
  <si>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</si>
  <si>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</si>
  <si>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</si>
  <si>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</si>
  <si>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</si>
  <si>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</si>
  <si>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</si>
  <si>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</si>
  <si>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</si>
  <si>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</si>
  <si>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</si>
  <si>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</si>
  <si>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</si>
  <si>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</si>
  <si>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</si>
  <si>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</si>
  <si>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</si>
  <si>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</si>
  <si>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</si>
  <si>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</si>
  <si>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</si>
  <si>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</si>
  <si>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</si>
  <si>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</si>
  <si>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</si>
  <si>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</si>
  <si>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</si>
  <si>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</si>
  <si>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</si>
  <si>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</si>
  <si>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</si>
  <si>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</si>
  <si>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</si>
  <si>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</si>
  <si>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</si>
  <si>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</si>
  <si>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</si>
  <si>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</si>
  <si>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</si>
  <si>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</si>
  <si>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</si>
  <si>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</si>
  <si>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</si>
  <si>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</si>
  <si>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</si>
  <si>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</si>
  <si>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</si>
  <si>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</si>
  <si>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</si>
  <si>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</si>
  <si>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</si>
  <si>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</si>
  <si>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</si>
  <si>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</si>
  <si>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</si>
  <si>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</si>
  <si>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</si>
  <si>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</si>
  <si>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</si>
  <si>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</si>
  <si>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</si>
  <si>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</si>
  <si>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</si>
  <si>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</si>
  <si>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</si>
  <si>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</si>
  <si>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</si>
  <si>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</si>
  <si>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</si>
  <si>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</si>
  <si>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</si>
  <si>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</si>
  <si>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</si>
  <si>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</si>
  <si>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</si>
  <si>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</si>
  <si>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</si>
  <si>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</si>
  <si>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</si>
  <si>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</si>
  <si>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</si>
  <si>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</si>
  <si>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</si>
  <si>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</si>
  <si>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</si>
  <si>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</si>
  <si>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</si>
  <si>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</si>
  <si>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</si>
  <si>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</si>
  <si>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</si>
  <si>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</si>
  <si>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</si>
  <si>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</si>
  <si>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</si>
  <si>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</si>
  <si>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</si>
  <si>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</si>
  <si>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</si>
  <si>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</si>
  <si>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</si>
  <si>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</si>
  <si>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</si>
  <si>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</si>
  <si>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</si>
  <si>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</si>
  <si>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</si>
  <si>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</si>
  <si>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</si>
  <si>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</si>
  <si>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</si>
  <si>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</si>
  <si>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</si>
  <si>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</si>
  <si>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</si>
  <si>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</si>
  <si>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</si>
  <si>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</si>
  <si>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</si>
  <si>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</si>
  <si>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</si>
  <si>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</si>
  <si>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</si>
  <si>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</si>
  <si>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</si>
  <si>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</si>
  <si>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</si>
  <si>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</si>
  <si>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</si>
  <si>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</si>
  <si>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</si>
  <si>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</si>
  <si>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</si>
  <si>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</si>
  <si>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</si>
  <si>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</si>
  <si>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</si>
  <si>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</si>
  <si>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</si>
  <si>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</si>
  <si>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</si>
  <si>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</si>
  <si>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</si>
  <si>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</si>
  <si>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</si>
  <si>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</si>
  <si>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</si>
  <si>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</si>
  <si>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</si>
  <si>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</si>
  <si>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</si>
  <si>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</si>
  <si>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</si>
  <si>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</si>
  <si>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</si>
  <si>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</si>
  <si>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</si>
  <si>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</si>
  <si>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</si>
  <si>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</si>
  <si>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</si>
  <si>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</si>
  <si>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</si>
  <si>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</si>
  <si>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</si>
  <si>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</si>
  <si>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</si>
  <si>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</si>
  <si>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</si>
  <si>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</si>
  <si>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</si>
  <si>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</si>
  <si>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</si>
  <si>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</si>
  <si>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</si>
  <si>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</si>
  <si>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</si>
  <si>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</si>
  <si>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</si>
  <si>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</si>
  <si>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</si>
  <si>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</si>
  <si>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</si>
  <si>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</si>
  <si>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</si>
  <si>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</si>
  <si>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</si>
  <si>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</si>
  <si>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</si>
  <si>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</si>
  <si>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</si>
  <si>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</si>
  <si>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</si>
  <si>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</si>
  <si>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</si>
  <si>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</si>
  <si>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</si>
  <si>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</si>
  <si>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</si>
  <si>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</si>
  <si>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</si>
  <si>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</si>
  <si>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</si>
  <si>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</si>
  <si>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</si>
  <si>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</si>
  <si>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</si>
  <si>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</si>
  <si>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</si>
  <si>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</si>
  <si>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</si>
  <si>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</si>
  <si>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</si>
  <si>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</si>
  <si>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</si>
  <si>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</si>
  <si>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</si>
  <si>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</si>
  <si>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</si>
  <si>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</si>
  <si>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</si>
  <si>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</si>
  <si>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</si>
  <si>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</si>
  <si>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</si>
  <si>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</si>
  <si>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</si>
  <si>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</si>
  <si>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</si>
  <si>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</si>
  <si>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</si>
  <si>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</si>
  <si>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</si>
  <si>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</si>
  <si>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</si>
  <si>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</si>
  <si>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</si>
  <si>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</si>
  <si>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</si>
  <si>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</si>
  <si>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</si>
  <si>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</si>
  <si>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</si>
  <si>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</si>
  <si>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</si>
  <si>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</si>
  <si>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</si>
  <si>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</si>
  <si>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</si>
  <si>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</si>
  <si>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</si>
  <si>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</si>
  <si>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</si>
  <si>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</si>
  <si>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</si>
  <si>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</si>
  <si>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</si>
  <si>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</si>
  <si>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</si>
  <si>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</si>
  <si>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</si>
  <si>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</si>
  <si>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</si>
  <si>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</si>
  <si>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</si>
  <si>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</si>
  <si>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</si>
  <si>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</si>
  <si>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</si>
  <si>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</si>
  <si>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</si>
  <si>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</si>
  <si>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</si>
  <si>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</si>
  <si>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</si>
  <si>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</si>
  <si>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</si>
  <si>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</si>
  <si>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</si>
  <si>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</si>
  <si>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</si>
  <si>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</si>
  <si>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</si>
  <si>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</si>
  <si>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</si>
  <si>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</si>
  <si>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</si>
  <si>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</si>
  <si>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</si>
  <si>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</si>
  <si>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</si>
  <si>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</si>
  <si>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</si>
  <si>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</si>
  <si>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</si>
  <si>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</si>
  <si>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</si>
  <si>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</si>
  <si>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</si>
  <si>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</si>
  <si>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</si>
  <si>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</si>
  <si>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</si>
  <si>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</si>
  <si>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</si>
  <si>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</si>
  <si>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</si>
  <si>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</si>
  <si>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</si>
  <si>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</si>
  <si>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</si>
  <si>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</si>
  <si>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</si>
  <si>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</si>
  <si>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</si>
  <si>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</si>
  <si>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</si>
  <si>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</si>
  <si>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</si>
  <si>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</si>
  <si>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</si>
  <si>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</si>
  <si>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</si>
  <si>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</si>
  <si>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</si>
  <si>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</si>
  <si>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</si>
  <si>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</si>
  <si>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</si>
  <si>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</si>
  <si>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</si>
  <si>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</si>
  <si>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</si>
  <si>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</si>
  <si>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</si>
  <si>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</si>
  <si>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</si>
  <si>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</si>
  <si>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</si>
  <si>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</si>
  <si>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</si>
  <si>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</si>
  <si>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</si>
  <si>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</si>
  <si>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</si>
  <si>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</si>
  <si>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</si>
  <si>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</si>
  <si>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</si>
  <si>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</si>
  <si>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</si>
  <si>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</si>
  <si>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</si>
  <si>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</si>
  <si>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</si>
  <si>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</si>
  <si>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</si>
  <si>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</si>
  <si>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</si>
  <si>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</si>
  <si>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</si>
  <si>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</si>
  <si>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</si>
  <si>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</si>
  <si>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</si>
  <si>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</si>
  <si>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</si>
  <si>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</si>
  <si>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</si>
  <si>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</si>
  <si>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</si>
  <si>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</si>
  <si>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</si>
  <si>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</si>
  <si>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</si>
  <si>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</si>
  <si>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</si>
  <si>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</si>
  <si>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</si>
  <si>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</si>
  <si>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</si>
  <si>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</si>
  <si>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</si>
  <si>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</si>
  <si>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</si>
  <si>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</si>
  <si>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</si>
  <si>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</si>
  <si>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</si>
  <si>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</si>
  <si>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</si>
  <si>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</si>
  <si>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</si>
  <si>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</si>
  <si>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</si>
  <si>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</si>
  <si>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</si>
  <si>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</si>
  <si>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</si>
  <si>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</si>
  <si>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</si>
  <si>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</si>
  <si>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</si>
  <si>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</si>
  <si>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</si>
  <si>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</si>
  <si>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</si>
  <si>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</si>
  <si>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</si>
  <si>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</si>
  <si>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</si>
  <si>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</si>
  <si>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</si>
  <si>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</si>
  <si>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</si>
  <si>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</si>
  <si>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</si>
  <si>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</si>
  <si>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</si>
  <si>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</si>
  <si>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</si>
  <si>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</si>
  <si>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</si>
  <si>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</si>
  <si>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</si>
  <si>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</si>
  <si>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</si>
  <si>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</si>
  <si>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</si>
  <si>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</si>
  <si>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</si>
  <si>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</si>
  <si>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</si>
  <si>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</si>
  <si>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</si>
  <si>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</si>
  <si>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</si>
  <si>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</si>
  <si>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</si>
  <si>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</si>
  <si>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</si>
  <si>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</si>
  <si>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</si>
  <si>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</si>
  <si>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</si>
  <si>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</si>
  <si>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</si>
  <si>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</si>
  <si>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</si>
  <si>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</si>
  <si>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</si>
  <si>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</si>
  <si>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</si>
  <si>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</si>
  <si>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</si>
  <si>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</si>
  <si>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</si>
  <si>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</si>
  <si>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</si>
  <si>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</si>
  <si>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</si>
  <si>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</si>
  <si>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</si>
  <si>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</si>
  <si>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</si>
  <si>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</si>
  <si>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</si>
  <si>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</si>
  <si>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</si>
  <si>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</si>
  <si>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</si>
  <si>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</si>
  <si>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</si>
  <si>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</si>
  <si>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</si>
  <si>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</si>
  <si>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</si>
  <si>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</si>
  <si>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</si>
  <si>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</si>
  <si>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</si>
  <si>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</si>
  <si>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</si>
  <si>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</si>
  <si>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</si>
  <si>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</si>
  <si>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</si>
  <si>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</si>
  <si>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</si>
  <si>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</si>
  <si>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</si>
  <si>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</si>
  <si>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</si>
  <si>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</si>
  <si>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</si>
  <si>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</si>
  <si>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</si>
  <si>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</si>
  <si>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</si>
  <si>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</si>
  <si>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</si>
  <si>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</si>
  <si>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</si>
  <si>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</si>
  <si>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</si>
  <si>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</si>
  <si>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</si>
  <si>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</si>
  <si>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</si>
  <si>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</si>
  <si>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</si>
  <si>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</si>
  <si>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</si>
  <si>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</si>
  <si>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</si>
  <si>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</si>
  <si>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</si>
  <si>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</si>
  <si>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</si>
  <si>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</si>
  <si>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</si>
  <si>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</si>
  <si>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</si>
  <si>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</si>
  <si>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</si>
  <si>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</si>
  <si>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</si>
  <si>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</si>
  <si>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</si>
  <si>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</si>
  <si>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</si>
  <si>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</si>
  <si>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</si>
  <si>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</si>
  <si>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</si>
  <si>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</si>
  <si>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</si>
  <si>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</si>
  <si>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</si>
  <si>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</si>
  <si>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</si>
  <si>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</si>
  <si>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</si>
  <si>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</si>
  <si>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</si>
  <si>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</si>
  <si>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</si>
  <si>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</si>
  <si>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</si>
  <si>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</si>
  <si>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</si>
  <si>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</si>
  <si>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</si>
  <si>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</si>
  <si>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</si>
  <si>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</si>
  <si>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</si>
  <si>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</si>
  <si>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</si>
  <si>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</si>
  <si>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</si>
  <si>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</si>
  <si>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</si>
  <si>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</si>
  <si>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</si>
  <si>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</si>
  <si>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</si>
  <si>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</si>
  <si>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</si>
  <si>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</si>
  <si>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</si>
  <si>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</si>
  <si>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</si>
  <si>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</si>
  <si>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</si>
  <si>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</si>
  <si>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</si>
  <si>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</si>
  <si>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</si>
  <si>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</si>
  <si>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</si>
  <si>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</si>
  <si>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</si>
  <si>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</si>
  <si>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</si>
  <si>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</si>
  <si>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</si>
  <si>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</si>
  <si>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</si>
  <si>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</si>
  <si>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</si>
  <si>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</si>
  <si>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</si>
  <si>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</si>
  <si>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</si>
  <si>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</si>
  <si>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</si>
  <si>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</si>
  <si>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</si>
  <si>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</si>
  <si>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</si>
  <si>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</si>
  <si>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</si>
  <si>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</si>
  <si>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</si>
  <si>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</si>
  <si>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</si>
  <si>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</si>
  <si>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</si>
  <si>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</si>
  <si>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</si>
  <si>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</si>
  <si>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</si>
  <si>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</si>
  <si>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</si>
  <si>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</si>
  <si>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</si>
  <si>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</si>
  <si>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</si>
  <si>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</si>
  <si>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</si>
  <si>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</si>
  <si>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</si>
  <si>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</si>
  <si>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</si>
  <si>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</si>
  <si>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</si>
  <si>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</si>
  <si>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</si>
  <si>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</si>
  <si>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</si>
  <si>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</si>
  <si>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</si>
  <si>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</si>
  <si>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</si>
  <si>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</si>
  <si>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</si>
  <si>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</si>
  <si>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</si>
  <si>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</si>
  <si>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</si>
  <si>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</si>
  <si>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</si>
  <si>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</si>
  <si>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</si>
  <si>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</si>
  <si>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</si>
  <si>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</si>
  <si>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</si>
  <si>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</si>
  <si>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</si>
  <si>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</si>
  <si>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</si>
  <si>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</si>
  <si>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</si>
  <si>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</si>
  <si>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</si>
  <si>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</si>
  <si>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</si>
  <si>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</si>
  <si>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</si>
  <si>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</si>
  <si>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</si>
  <si>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</si>
  <si>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</si>
  <si>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</si>
  <si>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</si>
  <si>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</si>
  <si>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</si>
  <si>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</si>
  <si>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</si>
  <si>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</si>
  <si>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</si>
  <si>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</si>
  <si>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</si>
  <si>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</si>
  <si>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</si>
  <si>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</si>
  <si>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</si>
  <si>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</si>
  <si>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</si>
  <si>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</si>
  <si>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</si>
  <si>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</si>
  <si>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</si>
  <si>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</si>
  <si>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</si>
  <si>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</si>
  <si>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</si>
  <si>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</si>
  <si>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</si>
  <si>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</si>
  <si>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</si>
  <si>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</si>
  <si>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</si>
  <si>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</si>
  <si>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</si>
  <si>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</si>
  <si>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</si>
  <si>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</si>
  <si>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</si>
  <si>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</si>
  <si>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</si>
  <si>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</si>
  <si>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</si>
  <si>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</si>
  <si>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</si>
  <si>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</si>
  <si>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</si>
  <si>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</si>
  <si>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</si>
  <si>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</si>
  <si>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</si>
  <si>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</si>
  <si>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</si>
  <si>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</si>
  <si>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</si>
  <si>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</si>
  <si>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</si>
  <si>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</si>
  <si>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</si>
  <si>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</si>
  <si>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</si>
  <si>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</si>
  <si>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</si>
  <si>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</si>
  <si>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</si>
  <si>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</si>
  <si>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</si>
  <si>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</si>
  <si>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</si>
  <si>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</si>
  <si>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</si>
  <si>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</si>
  <si>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</si>
  <si>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</si>
  <si>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</si>
  <si>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</si>
  <si>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</si>
  <si>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</si>
  <si>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</si>
  <si>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</si>
  <si>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</si>
  <si>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</si>
  <si>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</si>
  <si>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</si>
  <si>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</si>
  <si>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</si>
  <si>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</si>
  <si>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</si>
  <si>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</si>
  <si>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</si>
  <si>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</si>
  <si>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</si>
  <si>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</si>
  <si>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</si>
  <si>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</si>
  <si>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</si>
  <si>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</si>
  <si>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</si>
  <si>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</si>
  <si>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</si>
  <si>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</si>
  <si>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</si>
  <si>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</si>
  <si>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</si>
  <si>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</si>
  <si>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</si>
  <si>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</si>
  <si>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</si>
  <si>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</si>
  <si>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</si>
  <si>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</si>
  <si>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</si>
  <si>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</si>
  <si>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</si>
  <si>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</si>
  <si>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</si>
  <si>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</si>
  <si>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</si>
  <si>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</si>
  <si>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</si>
  <si>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</si>
  <si>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</si>
  <si>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</si>
  <si>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</si>
  <si>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</si>
  <si>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</si>
  <si>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</si>
  <si>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</si>
  <si>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</si>
  <si>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</si>
  <si>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</si>
  <si>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</si>
  <si>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</si>
  <si>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</si>
  <si>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</si>
  <si>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</si>
  <si>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</si>
  <si>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</si>
  <si>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</si>
  <si>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</si>
  <si>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</si>
  <si>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</si>
  <si>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</si>
  <si>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</si>
  <si>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</si>
  <si>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</si>
  <si>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</si>
  <si>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</si>
  <si>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</si>
  <si>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</si>
  <si>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</si>
  <si>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</si>
  <si>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</si>
  <si>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</si>
  <si>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</si>
  <si>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</si>
  <si>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</si>
  <si>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</si>
  <si>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</si>
  <si>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</si>
  <si>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</si>
  <si>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</si>
  <si>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</si>
  <si>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</si>
  <si>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</si>
  <si>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</si>
  <si>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</si>
  <si>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</si>
  <si>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</si>
  <si>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</si>
  <si>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</si>
  <si>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</si>
  <si>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</si>
  <si>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</si>
  <si>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</si>
  <si>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</si>
  <si>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</si>
  <si>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</si>
  <si>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</si>
  <si>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</si>
  <si>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</si>
  <si>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</si>
  <si>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</si>
  <si>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</si>
  <si>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</si>
  <si>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</si>
  <si>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</si>
  <si>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</si>
  <si>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</si>
  <si>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</si>
  <si>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</si>
  <si>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</si>
  <si>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</si>
  <si>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</si>
  <si>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</si>
  <si>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</si>
  <si>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</si>
  <si>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</si>
  <si>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</si>
  <si>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</si>
  <si>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</si>
  <si>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</si>
  <si>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</si>
  <si>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</si>
  <si>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</si>
  <si>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</si>
  <si>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</si>
  <si>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</si>
  <si>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</si>
  <si>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</si>
  <si>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</si>
  <si>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</si>
  <si>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</si>
  <si>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</si>
  <si>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</si>
  <si>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</si>
  <si>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</si>
  <si>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</si>
  <si>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</si>
  <si>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</si>
  <si>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</si>
  <si>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</si>
  <si>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</si>
  <si>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</si>
  <si>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</si>
  <si>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</si>
  <si>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</si>
  <si>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</si>
  <si>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</si>
  <si>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</si>
  <si>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</si>
  <si>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</si>
  <si>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</si>
  <si>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</si>
  <si>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</si>
  <si>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</si>
  <si>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</si>
  <si>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</si>
  <si>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</si>
  <si>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</si>
  <si>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</si>
  <si>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</si>
  <si>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</si>
  <si>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</si>
  <si>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</si>
  <si>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</si>
  <si>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</si>
  <si>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</si>
  <si>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</si>
  <si>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</si>
  <si>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</si>
  <si>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</si>
  <si>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</si>
  <si>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</si>
  <si>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</si>
  <si>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</si>
  <si>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</si>
  <si>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</si>
  <si>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</si>
  <si>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</si>
  <si>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</si>
  <si>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</si>
  <si>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</si>
  <si>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</si>
  <si>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</si>
  <si>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</si>
  <si>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</si>
  <si>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</si>
  <si>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</si>
  <si>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</si>
  <si>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</si>
  <si>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</si>
  <si>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</si>
  <si>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</si>
  <si>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</si>
  <si>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</si>
  <si>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</si>
  <si>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</si>
  <si>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</si>
  <si>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</si>
  <si>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</si>
  <si>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</si>
  <si>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</si>
  <si>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</si>
  <si>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</si>
  <si>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</si>
  <si>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</si>
  <si>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</si>
  <si>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</si>
  <si>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</si>
  <si>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</si>
  <si>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</si>
  <si>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</si>
  <si>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</si>
  <si>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</si>
  <si>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</si>
  <si>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</si>
  <si>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</si>
  <si>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</si>
  <si>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</si>
  <si>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</si>
  <si>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</si>
  <si>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</si>
  <si>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</si>
  <si>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</si>
  <si>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</si>
  <si>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</si>
  <si>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</si>
  <si>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</si>
  <si>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</si>
  <si>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</si>
  <si>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</si>
  <si>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</si>
  <si>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</si>
  <si>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</si>
  <si>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</si>
  <si>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</si>
  <si>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</si>
  <si>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</si>
  <si>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</si>
  <si>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</si>
  <si>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</si>
  <si>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</si>
  <si>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</si>
  <si>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</si>
  <si>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</si>
  <si>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</si>
  <si>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</si>
  <si>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</si>
  <si>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</si>
  <si>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</si>
  <si>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</si>
  <si>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</si>
  <si>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</si>
  <si>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</si>
  <si>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</si>
  <si>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</si>
  <si>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</si>
  <si>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</si>
  <si>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</si>
  <si>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</si>
  <si>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</si>
  <si>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</si>
  <si>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</si>
  <si>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</si>
  <si>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</si>
  <si>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</si>
  <si>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</si>
  <si>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</si>
  <si>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</si>
  <si>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</si>
  <si>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</si>
  <si>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</si>
  <si>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</si>
  <si>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</si>
  <si>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</si>
  <si>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</si>
  <si>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</si>
  <si>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</si>
  <si>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</si>
  <si>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</si>
  <si>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</si>
  <si>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</si>
  <si>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</si>
  <si>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</si>
  <si>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</si>
  <si>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</si>
  <si>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</si>
  <si>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</si>
  <si>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</si>
  <si>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</si>
  <si>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</si>
  <si>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</si>
  <si>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</si>
  <si>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</si>
  <si>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</si>
  <si>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</si>
  <si>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</si>
  <si>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</si>
  <si>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</si>
  <si>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</si>
  <si>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</si>
  <si>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</si>
  <si>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</si>
  <si>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</si>
  <si>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</si>
  <si>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</si>
  <si>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</si>
  <si>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</si>
  <si>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</si>
  <si>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</si>
  <si>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</si>
  <si>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</si>
  <si>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</si>
  <si>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</si>
  <si>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</si>
  <si>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</si>
  <si>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</si>
  <si>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</si>
  <si>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</si>
  <si>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</si>
  <si>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</si>
  <si>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</si>
  <si>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</si>
  <si>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</si>
  <si>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</si>
  <si>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</si>
  <si>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</si>
  <si>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</si>
  <si>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</si>
  <si>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</si>
  <si>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</si>
  <si>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</si>
  <si>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</si>
  <si>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</si>
  <si>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</si>
  <si>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</si>
  <si>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</si>
  <si>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</si>
  <si>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</si>
  <si>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</si>
  <si>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</si>
  <si>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</si>
  <si>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</si>
  <si>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</si>
  <si>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</si>
  <si>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</si>
  <si>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</si>
  <si>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</si>
  <si>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</si>
  <si>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</si>
  <si>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</si>
  <si>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</si>
  <si>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</si>
  <si>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</si>
  <si>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</si>
  <si>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</si>
  <si>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</si>
  <si>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</si>
  <si>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</si>
  <si>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</si>
  <si>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</si>
  <si>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</si>
  <si>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</si>
  <si>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</si>
  <si>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</si>
  <si>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</si>
  <si>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</si>
  <si>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</si>
  <si>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</si>
  <si>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</si>
  <si>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</si>
  <si>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</si>
  <si>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</si>
  <si>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</si>
  <si>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</si>
  <si>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</si>
  <si>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</si>
  <si>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</si>
  <si>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</si>
  <si>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</si>
  <si>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</si>
  <si>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</si>
  <si>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</si>
  <si>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</si>
  <si>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</si>
  <si>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</si>
  <si>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</si>
  <si>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</si>
  <si>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</si>
  <si>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</si>
  <si>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</si>
  <si>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</si>
  <si>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</si>
  <si>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</si>
  <si>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</si>
  <si>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</si>
  <si>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</si>
  <si>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</si>
  <si>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</si>
  <si>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</si>
  <si>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</si>
  <si>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</si>
  <si>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</si>
  <si>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</si>
  <si>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</si>
  <si>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</si>
  <si>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</si>
  <si>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</si>
  <si>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</si>
  <si>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</si>
  <si>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</si>
  <si>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</si>
  <si>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</si>
  <si>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</si>
  <si>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</si>
  <si>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</si>
  <si>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</si>
  <si>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</si>
  <si>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</si>
  <si>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</si>
  <si>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</si>
  <si>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</si>
  <si>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</si>
  <si>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</si>
  <si>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</si>
  <si>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</si>
  <si>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</si>
  <si>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</si>
  <si>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</si>
  <si>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</si>
  <si>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</si>
  <si>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</si>
  <si>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</si>
  <si>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</si>
  <si>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</si>
  <si>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</si>
  <si>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</si>
  <si>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</si>
  <si>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</si>
  <si>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</si>
  <si>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</si>
  <si>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</si>
  <si>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</si>
  <si>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</si>
  <si>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</si>
  <si>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</si>
  <si>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</si>
  <si>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</si>
  <si>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</si>
  <si>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</si>
  <si>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</si>
  <si>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</si>
  <si>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</si>
  <si>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</si>
  <si>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</si>
  <si>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</si>
  <si>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</si>
  <si>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</si>
  <si>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</si>
  <si>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</si>
  <si>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</si>
  <si>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</si>
  <si>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</si>
  <si>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</si>
  <si>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</si>
  <si>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</si>
  <si>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</si>
  <si>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</si>
  <si>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</si>
  <si>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</si>
  <si>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</si>
  <si>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</si>
  <si>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</si>
  <si>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</si>
  <si>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</si>
  <si>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</si>
  <si>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</si>
  <si>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</si>
  <si>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</si>
  <si>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</si>
  <si>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</si>
  <si>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</si>
  <si>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</si>
  <si>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</si>
  <si>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</si>
  <si>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</si>
  <si>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</si>
  <si>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</si>
  <si>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</si>
  <si>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</si>
  <si>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</si>
  <si>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</si>
  <si>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</si>
  <si>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</si>
  <si>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</si>
  <si>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</si>
  <si>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</si>
  <si>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</si>
  <si>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</si>
  <si>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</si>
  <si>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</si>
  <si>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</si>
  <si>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</si>
  <si>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</si>
  <si>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</si>
  <si>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</si>
  <si>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</si>
  <si>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</si>
  <si>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</si>
  <si>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</si>
  <si>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</si>
  <si>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</si>
  <si>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</si>
  <si>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</si>
  <si>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</si>
  <si>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</si>
  <si>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</si>
  <si>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</si>
  <si>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</si>
  <si>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</si>
  <si>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</si>
  <si>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</si>
  <si>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</si>
  <si>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</si>
  <si>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</si>
  <si>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</si>
  <si>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</si>
  <si>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</si>
  <si>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</si>
  <si>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</si>
  <si>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</si>
  <si>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</si>
  <si>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</si>
  <si>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</si>
  <si>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</si>
  <si>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</si>
  <si>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</si>
  <si>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</si>
  <si>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</si>
  <si>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</si>
  <si>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</si>
  <si>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</si>
  <si>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</si>
  <si>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</si>
  <si>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</si>
  <si>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</si>
  <si>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</si>
  <si>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</si>
  <si>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</si>
  <si>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</si>
  <si>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</si>
  <si>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</si>
  <si>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</si>
  <si>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</si>
  <si>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</si>
  <si>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</si>
  <si>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</si>
  <si>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</si>
  <si>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</si>
  <si>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</si>
  <si>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</si>
  <si>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</si>
  <si>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</si>
  <si>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</si>
  <si>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</si>
  <si>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</si>
  <si>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</si>
  <si>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</si>
  <si>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</si>
  <si>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</si>
  <si>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</si>
  <si>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</si>
  <si>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</si>
  <si>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</si>
  <si>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</si>
  <si>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</si>
  <si>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</si>
  <si>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</si>
  <si>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</si>
  <si>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</si>
  <si>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</si>
  <si>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</si>
  <si>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</si>
  <si>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</si>
  <si>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</si>
  <si>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</si>
  <si>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</si>
  <si>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</si>
  <si>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</si>
  <si>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</si>
  <si>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</si>
  <si>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</si>
  <si>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</si>
  <si>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</si>
  <si>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</si>
  <si>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</si>
  <si>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</si>
  <si>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</si>
  <si>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</si>
  <si>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</si>
  <si>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</si>
  <si>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</si>
  <si>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</si>
  <si>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</si>
  <si>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</si>
  <si>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</si>
  <si>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</si>
  <si>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</si>
  <si>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</si>
  <si>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</si>
  <si>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</si>
  <si>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</si>
  <si>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</si>
  <si>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</si>
  <si>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</si>
  <si>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</si>
  <si>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</si>
  <si>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</si>
  <si>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</si>
  <si>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</si>
  <si>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</si>
  <si>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</si>
  <si>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</si>
  <si>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</si>
  <si>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</si>
  <si>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</si>
  <si>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</si>
  <si>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</si>
  <si>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</si>
  <si>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</si>
  <si>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</si>
  <si>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</si>
  <si>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</si>
  <si>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</si>
  <si>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</si>
  <si>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</si>
  <si>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</si>
  <si>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</si>
  <si>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</si>
  <si>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</si>
  <si>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</si>
  <si>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</si>
  <si>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</si>
  <si>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</si>
  <si>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</si>
  <si>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</si>
  <si>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</si>
  <si>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</si>
  <si>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</si>
  <si>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</si>
  <si>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</si>
  <si>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</si>
  <si>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</si>
  <si>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</si>
  <si>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</si>
  <si>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</si>
  <si>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</si>
  <si>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</si>
  <si>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</si>
  <si>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</si>
  <si>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</si>
  <si>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</si>
  <si>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</si>
  <si>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</si>
  <si>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</si>
  <si>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</si>
  <si>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</si>
  <si>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</si>
  <si>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</si>
  <si>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</si>
  <si>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</si>
  <si>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</si>
  <si>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</si>
  <si>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</si>
  <si>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</si>
  <si>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</si>
  <si>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</si>
  <si>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</si>
  <si>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</si>
  <si>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</si>
  <si>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</si>
  <si>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</si>
  <si>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</si>
  <si>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</si>
  <si>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</si>
  <si>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</si>
  <si>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</si>
  <si>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</si>
  <si>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</si>
  <si>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</si>
  <si>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</si>
  <si>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</si>
  <si>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</si>
  <si>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</si>
  <si>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</si>
  <si>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</si>
  <si>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</si>
  <si>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</si>
  <si>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</si>
  <si>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</si>
  <si>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</si>
  <si>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</si>
  <si>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</si>
  <si>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</si>
  <si>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</si>
  <si>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</si>
  <si>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</si>
  <si>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</si>
  <si>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</si>
  <si>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</si>
  <si>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</si>
  <si>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</si>
  <si>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</si>
  <si>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</si>
  <si>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</si>
  <si>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</si>
  <si>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</si>
  <si>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</si>
  <si>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</si>
  <si>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</si>
  <si>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</si>
  <si>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</si>
  <si>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</si>
  <si>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</si>
  <si>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</si>
  <si>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</si>
  <si>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</si>
  <si>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</si>
  <si>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</si>
  <si>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</si>
  <si>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</si>
  <si>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</si>
  <si>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</si>
  <si>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</si>
  <si>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</si>
  <si>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</si>
  <si>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</si>
  <si>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</si>
  <si>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</si>
  <si>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</si>
  <si>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</si>
  <si>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</si>
  <si>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</si>
  <si>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</si>
  <si>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</si>
  <si>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</si>
  <si>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</si>
  <si>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</si>
  <si>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</si>
  <si>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</si>
  <si>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</si>
  <si>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</si>
  <si>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</si>
  <si>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</si>
  <si>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</si>
  <si>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</si>
  <si>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</si>
  <si>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</si>
  <si>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</si>
  <si>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</si>
  <si>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</si>
  <si>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</si>
  <si>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</si>
  <si>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</si>
  <si>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</si>
  <si>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</si>
  <si>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</si>
  <si>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</si>
  <si>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</si>
  <si>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</si>
  <si>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</si>
  <si>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</si>
  <si>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</si>
  <si>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</si>
  <si>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</si>
  <si>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</si>
  <si>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</si>
  <si>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</si>
  <si>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</si>
  <si>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</si>
  <si>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</si>
  <si>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</si>
  <si>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</si>
  <si>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</si>
  <si>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</si>
  <si>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</si>
  <si>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</si>
  <si>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</si>
  <si>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</si>
  <si>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</si>
  <si>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</si>
  <si>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</si>
  <si>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</si>
  <si>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</si>
  <si>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</si>
  <si>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</si>
  <si>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</si>
  <si>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</si>
  <si>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</si>
  <si>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</si>
  <si>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</si>
  <si>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</si>
  <si>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</si>
  <si>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</si>
  <si>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</si>
  <si>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</si>
  <si>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</si>
  <si>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</si>
  <si>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</si>
  <si>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</si>
  <si>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</si>
  <si>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</si>
  <si>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</si>
  <si>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</si>
  <si>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</si>
  <si>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</si>
  <si>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</si>
  <si>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</si>
  <si>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</si>
  <si>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</si>
  <si>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</si>
  <si>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</si>
  <si>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</si>
  <si>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</si>
  <si>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</si>
  <si>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</si>
  <si>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</si>
  <si>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</si>
  <si>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</si>
  <si>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</si>
  <si>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</si>
  <si>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</si>
  <si>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</si>
  <si>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</si>
  <si>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</si>
  <si>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</si>
  <si>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</si>
  <si>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</si>
  <si>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</si>
  <si>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</si>
  <si>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</si>
  <si>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</si>
  <si>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</si>
  <si>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</si>
  <si>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</si>
  <si>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</si>
  <si>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</si>
  <si>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</si>
  <si>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</si>
  <si>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</si>
  <si>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</si>
  <si>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</si>
  <si>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</si>
  <si>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</si>
  <si>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</si>
  <si>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</si>
  <si>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</si>
  <si>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</si>
  <si>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</si>
  <si>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</si>
  <si>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</si>
  <si>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</si>
  <si>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</si>
  <si>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</si>
  <si>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</si>
  <si>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</si>
  <si>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</si>
  <si>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</si>
  <si>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</si>
  <si>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</si>
  <si>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</si>
  <si>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</si>
  <si>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</si>
  <si>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</si>
  <si>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</si>
  <si>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</si>
  <si>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</si>
  <si>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</si>
  <si>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</si>
  <si>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</si>
  <si>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</si>
  <si>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</si>
  <si>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</si>
  <si>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</si>
  <si>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</si>
  <si>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</si>
  <si>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</si>
  <si>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</si>
  <si>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</si>
  <si>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</si>
  <si>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</si>
  <si>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</si>
  <si>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</si>
  <si>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</si>
  <si>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</si>
  <si>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</si>
  <si>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</si>
  <si>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</si>
  <si>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</si>
  <si>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</si>
  <si>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</si>
  <si>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</si>
  <si>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</si>
  <si>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</si>
  <si>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</si>
  <si>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</si>
  <si>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</si>
  <si>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</si>
  <si>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</si>
  <si>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</si>
  <si>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</si>
  <si>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</si>
  <si>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</si>
  <si>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</si>
  <si>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</si>
  <si>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</si>
  <si>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</si>
  <si>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</si>
  <si>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</si>
  <si>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</si>
  <si>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</si>
  <si>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</si>
  <si>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</si>
  <si>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</si>
  <si>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</si>
  <si>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</si>
  <si>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</si>
  <si>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</si>
  <si>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</si>
  <si>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</si>
  <si>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</si>
  <si>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</si>
  <si>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</si>
  <si>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</si>
  <si>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</si>
  <si>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</si>
  <si>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</si>
  <si>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</si>
  <si>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</si>
  <si>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</si>
  <si>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</si>
  <si>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</si>
  <si>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</si>
  <si>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</si>
  <si>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</si>
  <si>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</si>
  <si>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</si>
  <si>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</si>
  <si>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</si>
  <si>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</si>
  <si>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</si>
  <si>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</si>
  <si>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</si>
  <si>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</si>
  <si>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</si>
  <si>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</si>
  <si>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</si>
  <si>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</si>
  <si>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</si>
  <si>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</si>
  <si>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</si>
  <si>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</si>
  <si>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</si>
  <si>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</si>
  <si>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</si>
  <si>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</si>
  <si>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</si>
  <si>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</si>
  <si>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</si>
  <si>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</si>
  <si>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</si>
  <si>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</si>
  <si>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</si>
  <si>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</si>
  <si>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</si>
  <si>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</si>
  <si>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</si>
  <si>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</si>
  <si>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</si>
  <si>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</si>
  <si>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</si>
  <si>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</si>
  <si>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</si>
  <si>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</si>
  <si>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</si>
  <si>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</si>
  <si>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</si>
  <si>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</si>
  <si>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</si>
  <si>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</si>
  <si>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</si>
  <si>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</si>
  <si>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</si>
  <si>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</si>
  <si>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</si>
  <si>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</si>
  <si>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</si>
  <si>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</si>
  <si>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</si>
  <si>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</si>
  <si>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</si>
  <si>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</si>
  <si>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</si>
  <si>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</si>
  <si>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</si>
  <si>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</si>
  <si>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</si>
  <si>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</si>
  <si>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</si>
  <si>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</si>
  <si>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</si>
  <si>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</si>
  <si>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</si>
  <si>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</si>
  <si>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</si>
  <si>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</si>
  <si>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</si>
  <si>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</si>
  <si>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</si>
  <si>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</si>
  <si>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</si>
  <si>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</si>
  <si>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</si>
  <si>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</si>
  <si>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</si>
  <si>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</si>
  <si>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</si>
  <si>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</si>
  <si>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</si>
  <si>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</si>
  <si>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</si>
  <si>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</si>
  <si>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</si>
  <si>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</si>
  <si>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</si>
  <si>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</si>
  <si>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</si>
  <si>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</si>
  <si>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</si>
  <si>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</si>
  <si>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</si>
  <si>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</si>
  <si>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</si>
  <si>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</si>
  <si>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</si>
  <si>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</si>
  <si>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</si>
  <si>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</si>
  <si>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</si>
  <si>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</si>
  <si>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</si>
  <si>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</si>
  <si>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</si>
  <si>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</si>
  <si>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</si>
  <si>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</si>
  <si>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</si>
  <si>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</si>
  <si>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</si>
  <si>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</si>
  <si>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</si>
  <si>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</si>
  <si>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</si>
  <si>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</si>
  <si>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</si>
  <si>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</si>
  <si>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</si>
  <si>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</si>
  <si>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</si>
  <si>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</si>
  <si>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</si>
  <si>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</si>
  <si>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</si>
  <si>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</si>
  <si>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</si>
  <si>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</si>
  <si>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</si>
  <si>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</si>
  <si>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</si>
  <si>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</si>
  <si>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</si>
  <si>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</si>
  <si>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</si>
  <si>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</si>
  <si>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</si>
  <si>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</si>
  <si>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</si>
  <si>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</si>
  <si>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</si>
  <si>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</si>
  <si>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</si>
  <si>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</si>
  <si>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</si>
  <si>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</si>
  <si>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</si>
  <si>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</si>
  <si>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</si>
  <si>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</si>
  <si>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</si>
  <si>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</si>
  <si>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</si>
  <si>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</si>
  <si>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</si>
  <si>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</si>
  <si>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</si>
  <si>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</si>
  <si>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</si>
  <si>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</si>
  <si>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</si>
  <si>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</si>
  <si>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</si>
  <si>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</si>
  <si>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</si>
  <si>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</si>
  <si>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</si>
  <si>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</si>
  <si>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</si>
  <si>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</si>
  <si>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</si>
  <si>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</si>
  <si>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</si>
  <si>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</si>
  <si>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</si>
  <si>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</si>
  <si>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</si>
  <si>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</si>
  <si>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</si>
  <si>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</si>
  <si>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</si>
  <si>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</si>
  <si>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</si>
  <si>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</si>
  <si>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</si>
  <si>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</si>
  <si>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</si>
  <si>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</si>
  <si>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</si>
  <si>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</si>
  <si>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</si>
  <si>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</si>
  <si>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</si>
  <si>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</si>
  <si>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</si>
  <si>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</si>
  <si>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</si>
  <si>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</si>
  <si>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</si>
  <si>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</si>
  <si>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</si>
  <si>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</si>
  <si>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</si>
  <si>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</si>
  <si>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</si>
  <si>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</si>
  <si>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</si>
  <si>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</si>
  <si>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</si>
  <si>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</si>
  <si>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</si>
  <si>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</si>
  <si>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</si>
  <si>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</si>
  <si>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</si>
  <si>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</si>
  <si>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</si>
  <si>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</si>
  <si>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</si>
  <si>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</si>
  <si>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</si>
  <si>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</si>
  <si>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</si>
  <si>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</si>
  <si>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</si>
  <si>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</si>
  <si>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</si>
  <si>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</si>
  <si>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</si>
  <si>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</si>
  <si>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</si>
  <si>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</si>
  <si>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</si>
  <si>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</si>
  <si>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</si>
  <si>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</si>
  <si>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</si>
  <si>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</si>
  <si>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</si>
  <si>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</si>
  <si>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</si>
  <si>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</si>
  <si>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</si>
  <si>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</si>
  <si>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</si>
  <si>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</si>
  <si>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</si>
  <si>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</si>
  <si>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</si>
  <si>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</si>
  <si>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</si>
  <si>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</si>
  <si>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</si>
  <si>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</si>
  <si>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</si>
  <si>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</si>
  <si>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</si>
  <si>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</si>
  <si>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</si>
  <si>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</si>
  <si>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</si>
  <si>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</si>
  <si>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</si>
  <si>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</si>
  <si>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</si>
  <si>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</si>
  <si>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</si>
  <si>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</si>
  <si>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</si>
  <si>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</si>
  <si>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</si>
  <si>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</si>
  <si>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</si>
  <si>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</si>
  <si>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</si>
  <si>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</si>
  <si>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</si>
  <si>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</si>
  <si>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</si>
  <si>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</si>
  <si>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</si>
  <si>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</si>
  <si>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</si>
  <si>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</si>
  <si>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</si>
  <si>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</si>
  <si>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</si>
  <si>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</si>
  <si>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</si>
  <si>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</si>
  <si>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</si>
  <si>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</si>
  <si>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</si>
  <si>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</si>
  <si>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</si>
  <si>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</si>
  <si>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</si>
  <si>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</si>
  <si>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</si>
  <si>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</si>
  <si>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</si>
  <si>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</si>
  <si>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</si>
  <si>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</si>
  <si>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</si>
  <si>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</si>
  <si>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</si>
  <si>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</si>
  <si>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</si>
  <si>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</si>
  <si>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</si>
  <si>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</si>
  <si>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</si>
  <si>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</si>
  <si>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</si>
  <si>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</si>
  <si>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</si>
  <si>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</si>
  <si>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</si>
  <si>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</si>
  <si>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</si>
  <si>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</si>
  <si>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</si>
  <si>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</si>
  <si>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</si>
  <si>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</si>
  <si>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</si>
  <si>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</si>
  <si>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</si>
  <si>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</si>
  <si>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</si>
  <si>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</si>
  <si>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</si>
  <si>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</si>
  <si>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</si>
  <si>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</si>
  <si>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</si>
  <si>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</si>
  <si>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</si>
  <si>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</si>
  <si>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</si>
  <si>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</si>
  <si>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</si>
  <si>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</si>
  <si>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</si>
  <si>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</si>
  <si>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</si>
  <si>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</si>
  <si>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</si>
  <si>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</si>
  <si>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</si>
  <si>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</si>
  <si>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</si>
  <si>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</si>
  <si>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</si>
  <si>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</si>
  <si>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</si>
  <si>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</si>
  <si>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</si>
  <si>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</si>
  <si>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</si>
  <si>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</si>
  <si>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</si>
  <si>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</si>
  <si>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</si>
  <si>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</si>
  <si>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</si>
  <si>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</si>
  <si>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</si>
  <si>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</si>
  <si>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</si>
  <si>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</si>
  <si>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</si>
  <si>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</si>
  <si>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</si>
  <si>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</si>
  <si>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</si>
  <si>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</si>
  <si>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</si>
  <si>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</si>
  <si>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</si>
  <si>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</si>
  <si>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</si>
  <si>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</si>
  <si>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</si>
  <si>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</si>
  <si>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</si>
  <si>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</si>
  <si>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</si>
  <si>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</si>
  <si>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</si>
  <si>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</si>
  <si>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</si>
  <si>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</si>
  <si>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</si>
  <si>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</si>
  <si>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</si>
  <si>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</si>
  <si>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</si>
  <si>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</si>
  <si>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</si>
  <si>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</si>
  <si>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</si>
  <si>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</si>
  <si>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</si>
  <si>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</si>
  <si>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</si>
  <si>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</si>
  <si>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</si>
  <si>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</si>
  <si>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</si>
  <si>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</si>
  <si>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</si>
  <si>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</si>
  <si>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</si>
  <si>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</si>
  <si>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</si>
  <si>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</si>
  <si>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</si>
  <si>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</si>
  <si>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</si>
  <si>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</si>
  <si>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</si>
  <si>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</si>
  <si>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</si>
  <si>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</si>
  <si>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</si>
  <si>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</si>
  <si>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</si>
  <si>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</si>
  <si>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</si>
  <si>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</si>
  <si>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</si>
  <si>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</si>
  <si>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</si>
  <si>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</si>
  <si>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</si>
  <si>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</si>
  <si>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</si>
  <si>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</si>
  <si>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</si>
  <si>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</si>
  <si>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</si>
  <si>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</si>
  <si>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</si>
  <si>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</si>
  <si>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</si>
  <si>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</si>
  <si>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</si>
  <si>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</si>
  <si>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</si>
  <si>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</si>
  <si>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</si>
  <si>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</si>
  <si>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</si>
  <si>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</si>
  <si>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</si>
  <si>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</si>
  <si>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</si>
  <si>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</si>
  <si>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</si>
  <si>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</si>
  <si>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</si>
  <si>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</si>
  <si>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</si>
  <si>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</si>
  <si>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</si>
  <si>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</si>
  <si>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</si>
  <si>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</si>
  <si>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</si>
  <si>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</si>
  <si>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</si>
  <si>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</si>
  <si>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</si>
  <si>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</si>
  <si>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</si>
  <si>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</si>
  <si>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</si>
  <si>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</si>
  <si>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</si>
  <si>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</si>
  <si>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</si>
  <si>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</si>
  <si>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</si>
  <si>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</si>
  <si>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</si>
  <si>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</si>
  <si>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</si>
  <si>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</si>
  <si>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</si>
  <si>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</si>
  <si>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</si>
  <si>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</si>
  <si>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</si>
  <si>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</si>
  <si>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</si>
  <si>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</si>
  <si>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</si>
  <si>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</si>
  <si>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</si>
  <si>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</si>
  <si>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</si>
  <si>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</si>
  <si>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</si>
  <si>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</si>
  <si>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</si>
  <si>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</si>
  <si>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</si>
  <si>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</si>
  <si>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</si>
  <si>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</si>
  <si>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</si>
  <si>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</si>
  <si>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</si>
  <si>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</si>
  <si>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</si>
  <si>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</si>
  <si>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</si>
  <si>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</si>
  <si>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</si>
  <si>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</si>
  <si>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</si>
  <si>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</si>
  <si>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</si>
  <si>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</si>
  <si>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</si>
  <si>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</si>
  <si>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</si>
  <si>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</si>
  <si>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</si>
  <si>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</si>
  <si>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</si>
  <si>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</si>
  <si>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</si>
  <si>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</si>
  <si>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</si>
  <si>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</si>
  <si>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</si>
  <si>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</si>
  <si>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</si>
  <si>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</si>
  <si>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</si>
  <si>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</si>
  <si>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</si>
  <si>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</si>
  <si>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</si>
  <si>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</si>
  <si>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</si>
  <si>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</si>
  <si>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</si>
  <si>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</si>
  <si>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</si>
  <si>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</si>
  <si>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</si>
  <si>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</si>
  <si>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</si>
  <si>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</si>
  <si>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</si>
  <si>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</si>
  <si>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</si>
  <si>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</si>
  <si>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</si>
  <si>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</si>
  <si>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</si>
  <si>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</si>
  <si>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</si>
  <si>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</si>
  <si>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</si>
  <si>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</si>
  <si>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</si>
  <si>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</si>
  <si>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</si>
  <si>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</si>
  <si>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</si>
  <si>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</si>
  <si>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</si>
  <si>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</si>
  <si>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</si>
  <si>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</si>
  <si>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</si>
  <si>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</si>
  <si>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</si>
  <si>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</si>
  <si>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</si>
  <si>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</si>
  <si>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</si>
  <si>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</si>
  <si>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</si>
  <si>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</si>
  <si>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</si>
  <si>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</si>
  <si>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</si>
  <si>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</si>
  <si>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</si>
  <si>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</si>
  <si>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</si>
  <si>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</si>
  <si>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</si>
  <si>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</si>
  <si>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</si>
  <si>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</si>
  <si>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</si>
  <si>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</si>
  <si>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</si>
  <si>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</si>
  <si>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</si>
  <si>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</si>
  <si>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</si>
  <si>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</si>
  <si>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</si>
  <si>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</si>
  <si>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</si>
  <si>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</si>
  <si>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</si>
  <si>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</si>
  <si>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</si>
  <si>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</si>
  <si>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</si>
  <si>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</si>
  <si>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</si>
  <si>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</si>
  <si>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</si>
  <si>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</si>
  <si>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</si>
  <si>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</si>
  <si>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</si>
  <si>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</si>
  <si>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</si>
  <si>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</si>
  <si>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</si>
  <si>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</si>
  <si>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</si>
  <si>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</si>
  <si>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</si>
  <si>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</si>
  <si>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</si>
  <si>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</si>
  <si>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</si>
  <si>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</si>
  <si>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</si>
  <si>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</si>
  <si>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</si>
  <si>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</si>
  <si>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</si>
  <si>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</si>
  <si>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</si>
  <si>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</si>
  <si>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</si>
  <si>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</si>
  <si>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</si>
  <si>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</si>
  <si>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</si>
  <si>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</si>
  <si>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</si>
  <si>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</si>
  <si>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</si>
  <si>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</si>
  <si>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</si>
  <si>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</si>
  <si>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</si>
  <si>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</si>
  <si>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</si>
  <si>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</si>
  <si>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</si>
  <si>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</si>
  <si>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</si>
  <si>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</si>
  <si>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</si>
  <si>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</si>
  <si>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</si>
  <si>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</si>
  <si>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</si>
  <si>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</si>
  <si>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</si>
  <si>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</si>
  <si>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</si>
  <si>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</si>
  <si>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</si>
  <si>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</si>
  <si>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</si>
  <si>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</si>
  <si>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</si>
  <si>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</si>
  <si>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</si>
  <si>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</si>
  <si>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</si>
  <si>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</si>
  <si>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</si>
  <si>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</si>
  <si>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</si>
  <si>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</si>
  <si>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</si>
  <si>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</si>
  <si>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</si>
  <si>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</si>
  <si>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</si>
  <si>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</si>
  <si>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</si>
  <si>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</si>
  <si>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</si>
  <si>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</si>
  <si>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</si>
  <si>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</si>
  <si>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</si>
  <si>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</si>
  <si>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</si>
  <si>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</si>
  <si>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</si>
  <si>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</si>
  <si>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</si>
  <si>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</si>
  <si>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</si>
  <si>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</si>
  <si>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</si>
  <si>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</si>
  <si>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</si>
  <si>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</si>
  <si>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</si>
  <si>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</si>
  <si>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</si>
  <si>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</si>
  <si>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</si>
  <si>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</si>
  <si>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</si>
  <si>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</si>
  <si>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</si>
  <si>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</si>
  <si>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</si>
  <si>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</si>
  <si>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</si>
  <si>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</si>
  <si>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</si>
  <si>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</si>
  <si>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</si>
  <si>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</si>
  <si>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</si>
  <si>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</si>
  <si>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</si>
  <si>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</si>
  <si>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</si>
  <si>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</si>
  <si>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</si>
  <si>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</si>
  <si>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</si>
  <si>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</si>
  <si>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</si>
  <si>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</si>
  <si>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</si>
  <si>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</si>
  <si>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</si>
  <si>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</si>
  <si>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</si>
  <si>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</si>
  <si>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</si>
  <si>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</si>
  <si>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</si>
  <si>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</si>
  <si>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</si>
  <si>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</si>
  <si>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</si>
  <si>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</si>
  <si>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</si>
  <si>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</si>
  <si>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</si>
  <si>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</si>
  <si>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</si>
  <si>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</si>
  <si>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</si>
  <si>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</si>
  <si>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</si>
  <si>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</si>
  <si>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</si>
  <si>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</si>
  <si>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</si>
  <si>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</si>
  <si>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</si>
  <si>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</si>
  <si>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</si>
  <si>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</si>
  <si>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</si>
  <si>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</si>
  <si>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</si>
  <si>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</si>
  <si>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</si>
  <si>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</si>
  <si>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</si>
  <si>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</si>
  <si>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</si>
  <si>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</si>
  <si>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</si>
  <si>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</si>
  <si>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</si>
  <si>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</si>
  <si>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</si>
  <si>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</si>
  <si>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</si>
  <si>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</si>
  <si>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</si>
  <si>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</si>
  <si>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</si>
  <si>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</si>
  <si>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</si>
  <si>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</si>
  <si>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</si>
  <si>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</si>
  <si>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</si>
  <si>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</si>
  <si>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</si>
  <si>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</si>
  <si>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</si>
  <si>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</si>
  <si>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</si>
  <si>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</si>
  <si>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</si>
  <si>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</si>
  <si>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</si>
  <si>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</si>
  <si>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</si>
  <si>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</si>
  <si>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</si>
  <si>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</si>
  <si>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</si>
  <si>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</si>
  <si>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</si>
  <si>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</si>
  <si>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</si>
  <si>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</si>
  <si>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</si>
  <si>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</si>
  <si>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</si>
  <si>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</si>
  <si>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</si>
  <si>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</si>
  <si>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</si>
  <si>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</si>
  <si>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</si>
  <si>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</si>
  <si>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</si>
  <si>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</si>
  <si>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</si>
  <si>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</si>
  <si>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</si>
  <si>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</si>
  <si>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</si>
  <si>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</si>
  <si>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</si>
  <si>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</si>
  <si>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</si>
  <si>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</si>
  <si>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</si>
  <si>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</si>
  <si>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</si>
  <si>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</si>
  <si>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</si>
  <si>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</si>
  <si>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</si>
  <si>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</si>
  <si>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</si>
  <si>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</si>
  <si>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</si>
  <si>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</si>
  <si>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</si>
  <si>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</si>
  <si>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</si>
  <si>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</si>
  <si>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</si>
  <si>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</si>
  <si>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</si>
  <si>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</si>
  <si>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</si>
  <si>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</si>
  <si>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</si>
  <si>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</si>
  <si>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</si>
  <si>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</si>
  <si>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</si>
  <si>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</si>
  <si>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</si>
  <si>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</si>
  <si>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</si>
  <si>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</si>
  <si>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</si>
  <si>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</si>
  <si>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</si>
  <si>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</si>
  <si>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</si>
  <si>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</si>
  <si>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</si>
  <si>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</si>
  <si>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</si>
  <si>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</si>
  <si>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</si>
  <si>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</si>
  <si>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</si>
  <si>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</si>
  <si>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</si>
  <si>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</si>
  <si>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</si>
  <si>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</si>
  <si>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</si>
  <si>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</si>
  <si>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</si>
  <si>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</si>
  <si>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</si>
  <si>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</si>
  <si>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</si>
  <si>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</si>
  <si>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</si>
  <si>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</si>
  <si>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</si>
  <si>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</si>
  <si>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</si>
  <si>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</si>
  <si>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</si>
  <si>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</si>
  <si>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</si>
  <si>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</si>
  <si>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</si>
  <si>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</si>
  <si>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</si>
  <si>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</si>
  <si>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</si>
  <si>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</si>
  <si>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</si>
  <si>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</si>
  <si>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</si>
  <si>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</si>
  <si>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</si>
  <si>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</si>
  <si>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</si>
  <si>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</si>
  <si>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</si>
  <si>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</si>
  <si>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</si>
  <si>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</si>
  <si>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</si>
  <si>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</si>
  <si>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</si>
  <si>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</si>
  <si>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</si>
  <si>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</si>
  <si>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</si>
  <si>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</si>
  <si>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</si>
  <si>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</si>
  <si>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</si>
  <si>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</si>
  <si>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</si>
  <si>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</si>
  <si>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</si>
  <si>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</si>
  <si>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</si>
  <si>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</si>
  <si>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</si>
  <si>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</si>
  <si>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</si>
  <si>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</si>
  <si>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</si>
  <si>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</si>
  <si>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</si>
  <si>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</si>
  <si>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</si>
  <si>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</si>
  <si>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</si>
  <si>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</si>
  <si>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</si>
  <si>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</si>
  <si>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</si>
  <si>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</si>
  <si>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</si>
  <si>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</si>
  <si>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</si>
  <si>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</si>
  <si>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</si>
  <si>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</si>
  <si>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</si>
  <si>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</si>
  <si>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</si>
  <si>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</si>
  <si>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</si>
  <si>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</si>
  <si>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</si>
  <si>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</si>
  <si>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</si>
  <si>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</si>
  <si>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</si>
  <si>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</si>
  <si>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</si>
  <si>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</si>
  <si>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</si>
  <si>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</si>
  <si>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</si>
  <si>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</si>
  <si>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</si>
  <si>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</si>
  <si>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</si>
  <si>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</si>
  <si>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</si>
  <si>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</si>
  <si>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</si>
  <si>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</si>
  <si>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</si>
  <si>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</si>
  <si>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</si>
  <si>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</si>
  <si>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</si>
  <si>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</si>
  <si>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</si>
  <si>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</si>
  <si>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</si>
  <si>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</si>
  <si>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</si>
  <si>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</si>
  <si>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</si>
  <si>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</si>
  <si>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</si>
  <si>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</si>
  <si>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</si>
  <si>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</si>
  <si>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</si>
  <si>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</si>
  <si>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</si>
  <si>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</si>
  <si>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</si>
  <si>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</si>
  <si>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</si>
  <si>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</si>
  <si>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</si>
  <si>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</si>
  <si>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</si>
  <si>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</si>
  <si>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</si>
  <si>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</si>
  <si>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</si>
  <si>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</si>
  <si>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</si>
  <si>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</si>
  <si>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</si>
  <si>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</si>
  <si>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</si>
  <si>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</si>
  <si>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</si>
  <si>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</si>
  <si>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</si>
  <si>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</si>
  <si>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</si>
  <si>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</si>
  <si>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</si>
  <si>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</si>
  <si>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</si>
  <si>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</si>
  <si>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</si>
  <si>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</si>
  <si>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</si>
  <si>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</si>
  <si>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</si>
  <si>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</si>
  <si>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</si>
  <si>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</si>
  <si>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</si>
  <si>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</si>
  <si>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</si>
  <si>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</si>
  <si>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</si>
  <si>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</si>
  <si>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</si>
  <si>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</si>
  <si>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</si>
  <si>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</si>
  <si>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</si>
  <si>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</si>
  <si>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</si>
  <si>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</si>
  <si>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</si>
  <si>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</si>
  <si>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</si>
  <si>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</si>
  <si>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</si>
  <si>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</si>
  <si>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</si>
  <si>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</si>
  <si>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</si>
  <si>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</si>
  <si>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</si>
  <si>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</si>
  <si>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</si>
  <si>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</si>
  <si>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</si>
  <si>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</si>
  <si>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</si>
  <si>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</si>
  <si>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</si>
  <si>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</si>
  <si>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</si>
  <si>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</si>
  <si>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</si>
  <si>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</si>
  <si>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</si>
  <si>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</si>
  <si>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</si>
  <si>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</si>
  <si>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</si>
  <si>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</si>
  <si>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</si>
  <si>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</si>
  <si>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</si>
  <si>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</si>
  <si>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</si>
  <si>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</si>
  <si>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</si>
  <si>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</si>
  <si>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</si>
  <si>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</si>
  <si>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</si>
  <si>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</si>
  <si>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</si>
  <si>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</si>
  <si>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</si>
  <si>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</si>
  <si>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</si>
  <si>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</si>
  <si>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</si>
  <si>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</si>
  <si>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</si>
  <si>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</si>
  <si>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</si>
  <si>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</si>
  <si>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</si>
  <si>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</si>
  <si>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</si>
  <si>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</si>
  <si>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</si>
  <si>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</si>
  <si>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</si>
  <si>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</si>
  <si>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</si>
  <si>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</si>
  <si>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</si>
  <si>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</si>
  <si>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</si>
  <si>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</si>
  <si>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</si>
  <si>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</si>
  <si>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</si>
  <si>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</si>
  <si>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</si>
  <si>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</si>
  <si>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</si>
  <si>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</si>
  <si>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</si>
  <si>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</si>
  <si>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</si>
  <si>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</si>
  <si>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</si>
  <si>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</si>
  <si>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</si>
  <si>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</si>
  <si>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</si>
  <si>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</si>
  <si>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</si>
  <si>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</si>
  <si>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</si>
  <si>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</si>
  <si>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</si>
  <si>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</si>
  <si>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</si>
  <si>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</si>
  <si>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</si>
  <si>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</si>
  <si>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</si>
  <si>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</si>
  <si>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</si>
  <si>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</si>
  <si>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</si>
  <si>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</si>
  <si>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</si>
  <si>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</si>
  <si>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</si>
  <si>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</si>
  <si>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</si>
  <si>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</si>
  <si>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</si>
  <si>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</si>
  <si>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</si>
  <si>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</si>
  <si>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</si>
  <si>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</si>
  <si>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</si>
  <si>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</si>
  <si>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</si>
  <si>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</si>
  <si>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</si>
  <si>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</si>
  <si>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</si>
  <si>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</si>
  <si>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</si>
  <si>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</si>
  <si>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</si>
  <si>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</si>
  <si>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</si>
  <si>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</si>
  <si>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</si>
  <si>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</si>
  <si>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</si>
  <si>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</si>
  <si>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</si>
  <si>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</si>
  <si>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</si>
  <si>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</si>
  <si>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</si>
  <si>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</si>
  <si>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</si>
  <si>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</si>
  <si>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</si>
  <si>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</si>
  <si>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</si>
  <si>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</si>
  <si>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</si>
  <si>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</si>
  <si>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</si>
  <si>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</si>
  <si>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</si>
  <si>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</si>
  <si>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</si>
  <si>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</si>
  <si>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</si>
  <si>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</si>
  <si>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</si>
  <si>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</si>
  <si>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</si>
  <si>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</si>
  <si>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</si>
  <si>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</si>
  <si>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</si>
  <si>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</si>
  <si>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</si>
  <si>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</si>
  <si>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</si>
  <si>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</si>
  <si>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</si>
  <si>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</si>
  <si>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</si>
  <si>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</si>
  <si>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</si>
  <si>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</si>
  <si>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</si>
  <si>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</si>
  <si>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</si>
  <si>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</si>
  <si>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</si>
  <si>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</si>
  <si>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</si>
  <si>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</si>
  <si>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</si>
  <si>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</si>
  <si>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</si>
  <si>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</si>
  <si>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</si>
  <si>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</si>
  <si>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</si>
  <si>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</si>
  <si>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</si>
  <si>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</si>
  <si>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</si>
  <si>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</si>
  <si>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</si>
  <si>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</si>
  <si>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</si>
  <si>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</si>
  <si>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</si>
  <si>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</si>
  <si>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</si>
  <si>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</si>
  <si>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</si>
  <si>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</si>
  <si>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</si>
  <si>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</si>
  <si>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</si>
  <si>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</si>
  <si>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</si>
  <si>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</si>
  <si>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</si>
  <si>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</si>
  <si>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</si>
  <si>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</si>
  <si>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</si>
  <si>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</si>
  <si>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</si>
  <si>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</si>
  <si>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</si>
  <si>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</si>
  <si>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</si>
  <si>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</si>
  <si>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</si>
  <si>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</si>
  <si>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</si>
  <si>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</si>
  <si>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</si>
  <si>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</si>
  <si>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</si>
  <si>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</si>
  <si>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</si>
  <si>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</si>
  <si>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</si>
  <si>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</si>
  <si>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</si>
  <si>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</si>
  <si>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</si>
  <si>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</si>
  <si>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</si>
  <si>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</si>
  <si>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</si>
  <si>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</si>
  <si>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</si>
  <si>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</si>
  <si>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</si>
  <si>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</si>
  <si>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</si>
  <si>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</si>
  <si>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</si>
  <si>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</si>
  <si>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</si>
  <si>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</si>
  <si>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</si>
  <si>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</si>
  <si>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</si>
  <si>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</si>
  <si>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</si>
  <si>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</si>
  <si>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</si>
  <si>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</si>
  <si>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</si>
  <si>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</si>
  <si>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</si>
  <si>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</si>
  <si>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</si>
  <si>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</si>
  <si>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</si>
  <si>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</si>
  <si>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</si>
  <si>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</si>
  <si>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</si>
  <si>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</si>
  <si>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</si>
  <si>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</si>
  <si>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</si>
  <si>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</si>
  <si>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</si>
  <si>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</si>
  <si>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</si>
  <si>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</si>
  <si>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</si>
  <si>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</si>
  <si>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</si>
  <si>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</si>
  <si>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</si>
  <si>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</si>
  <si>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</si>
  <si>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</si>
  <si>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</si>
  <si>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</si>
  <si>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</si>
  <si>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</si>
  <si>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</si>
  <si>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</si>
  <si>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</si>
  <si>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</si>
  <si>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</si>
  <si>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</si>
  <si>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</si>
  <si>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</si>
  <si>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</si>
  <si>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</si>
  <si>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</si>
  <si>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</si>
  <si>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</si>
  <si>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</si>
  <si>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</si>
  <si>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</si>
  <si>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</si>
  <si>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</si>
  <si>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</si>
  <si>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</si>
  <si>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</si>
  <si>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</si>
  <si>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</si>
  <si>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</si>
  <si>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</si>
  <si>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</si>
  <si>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</si>
  <si>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</si>
  <si>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</si>
  <si>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</si>
  <si>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</si>
  <si>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</si>
  <si>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</si>
  <si>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</si>
  <si>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</si>
  <si>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</si>
  <si>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</si>
  <si>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</si>
  <si>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</si>
  <si>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</si>
  <si>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</si>
  <si>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</si>
  <si>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</si>
  <si>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</si>
  <si>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</si>
  <si>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</si>
  <si>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</si>
  <si>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</si>
  <si>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</si>
  <si>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</si>
  <si>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</si>
  <si>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</si>
  <si>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</si>
  <si>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</si>
  <si>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</si>
  <si>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</si>
  <si>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</si>
  <si>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</si>
  <si>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</si>
  <si>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</si>
  <si>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</si>
  <si>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</si>
  <si>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</si>
  <si>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</si>
  <si>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</si>
  <si>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</si>
  <si>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</si>
  <si>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</si>
  <si>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</si>
  <si>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</si>
  <si>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</si>
  <si>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</si>
  <si>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</si>
  <si>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</si>
  <si>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</si>
  <si>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</si>
  <si>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</si>
  <si>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</si>
  <si>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</si>
  <si>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</si>
  <si>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</si>
  <si>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</si>
  <si>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</si>
  <si>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</si>
  <si>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</si>
  <si>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</si>
  <si>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</si>
  <si>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</si>
  <si>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</si>
  <si>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</si>
  <si>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</si>
  <si>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</si>
  <si>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</si>
  <si>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</si>
  <si>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</si>
  <si>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</si>
  <si>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</si>
  <si>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</si>
  <si>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</si>
  <si>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</si>
  <si>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</si>
  <si>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</si>
  <si>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</si>
  <si>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</si>
  <si>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</si>
  <si>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</si>
  <si>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</si>
  <si>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</si>
  <si>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</si>
  <si>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</si>
  <si>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</si>
  <si>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</si>
  <si>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</si>
  <si>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</si>
  <si>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</si>
  <si>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</si>
  <si>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</si>
  <si>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</si>
  <si>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</si>
  <si>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</si>
  <si>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</si>
  <si>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</si>
  <si>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</si>
  <si>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</si>
  <si>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</si>
  <si>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</si>
  <si>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</si>
  <si>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</si>
  <si>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</si>
  <si>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</si>
  <si>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</si>
  <si>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</si>
  <si>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</si>
  <si>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</si>
  <si>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</si>
  <si>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</si>
  <si>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</si>
  <si>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</si>
  <si>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</si>
  <si>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</si>
  <si>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</si>
  <si>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</si>
  <si>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</si>
  <si>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</si>
  <si>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</si>
  <si>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</si>
  <si>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</si>
  <si>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</si>
  <si>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</si>
  <si>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</si>
  <si>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</si>
  <si>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</si>
  <si>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</si>
  <si>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</si>
  <si>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</si>
  <si>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</si>
  <si>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</si>
  <si>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</si>
  <si>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</si>
  <si>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</si>
  <si>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</si>
  <si>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</si>
  <si>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</si>
  <si>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</si>
  <si>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</si>
  <si>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</si>
  <si>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</si>
  <si>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</si>
  <si>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</si>
  <si>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</si>
  <si>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</si>
  <si>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</si>
  <si>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</si>
  <si>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</si>
  <si>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</si>
  <si>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</si>
  <si>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</si>
  <si>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</si>
  <si>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</si>
  <si>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</si>
  <si>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</si>
  <si>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</si>
  <si>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</si>
  <si>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</si>
  <si>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</si>
  <si>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</si>
  <si>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</si>
  <si>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</si>
  <si>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</si>
  <si>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</si>
  <si>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</si>
  <si>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</si>
  <si>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</si>
  <si>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</si>
  <si>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</si>
  <si>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</si>
  <si>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</si>
  <si>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</si>
  <si>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</si>
  <si>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</si>
  <si>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</si>
  <si>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</si>
  <si>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</si>
  <si>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</si>
  <si>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</si>
  <si>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</si>
  <si>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</si>
  <si>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</si>
  <si>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</si>
  <si>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</si>
  <si>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</si>
  <si>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</si>
  <si>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</si>
  <si>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</si>
  <si>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</si>
  <si>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</si>
  <si>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</si>
  <si>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</si>
  <si>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</si>
  <si>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</si>
  <si>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</si>
  <si>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</si>
  <si>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</si>
  <si>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</si>
  <si>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</si>
  <si>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</si>
  <si>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</si>
  <si>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</si>
  <si>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</si>
  <si>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</si>
  <si>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</si>
  <si>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</si>
  <si>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</si>
  <si>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</si>
  <si>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</si>
  <si>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</si>
  <si>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</si>
  <si>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</si>
  <si>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</si>
  <si>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</si>
  <si>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</si>
  <si>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</si>
  <si>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</si>
  <si>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</si>
  <si>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</si>
  <si>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</si>
  <si>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</si>
  <si>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</si>
  <si>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</si>
  <si>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</si>
  <si>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</si>
  <si>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</si>
  <si>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</si>
  <si>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</si>
  <si>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</si>
  <si>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</si>
  <si>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</si>
  <si>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</si>
  <si>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</si>
  <si>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</si>
  <si>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</si>
  <si>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</si>
  <si>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</si>
  <si>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</si>
  <si>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</si>
  <si>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</si>
  <si>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</si>
  <si>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</si>
  <si>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</si>
  <si>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</si>
  <si>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</si>
  <si>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</si>
  <si>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</si>
  <si>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</si>
  <si>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</si>
  <si>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</si>
  <si>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</si>
  <si>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</si>
  <si>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</si>
  <si>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</si>
  <si>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</si>
  <si>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</si>
  <si>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</si>
  <si>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</si>
  <si>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</si>
  <si>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</si>
  <si>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</si>
  <si>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</si>
  <si>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</si>
  <si>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</si>
  <si>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</si>
  <si>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</si>
  <si>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</si>
  <si>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</si>
  <si>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</si>
  <si>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</si>
  <si>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</si>
  <si>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</si>
  <si>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</si>
  <si>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</si>
  <si>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</si>
  <si>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</si>
  <si>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</si>
  <si>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</si>
  <si>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</si>
  <si>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</si>
  <si>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</si>
  <si>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</si>
  <si>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</si>
  <si>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</si>
  <si>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</si>
  <si>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</si>
  <si>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</si>
  <si>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</si>
  <si>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</si>
  <si>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</si>
  <si>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</si>
  <si>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</si>
  <si>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</si>
  <si>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</si>
  <si>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</si>
  <si>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</si>
  <si>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</si>
  <si>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</si>
  <si>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</si>
  <si>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</si>
  <si>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</si>
  <si>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</si>
  <si>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</si>
  <si>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</si>
  <si>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</si>
  <si>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</si>
  <si>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</si>
  <si>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</si>
  <si>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</si>
  <si>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</si>
  <si>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</si>
  <si>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</si>
  <si>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</si>
  <si>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</si>
  <si>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</si>
  <si>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</si>
  <si>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</si>
  <si>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</si>
  <si>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</si>
  <si>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</si>
  <si>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</si>
  <si>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</si>
  <si>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</si>
  <si>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</si>
  <si>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</si>
  <si>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</si>
  <si>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</si>
  <si>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</si>
  <si>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</si>
  <si>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</si>
  <si>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</si>
  <si>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</si>
  <si>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</si>
  <si>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</si>
  <si>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</si>
  <si>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</si>
  <si>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</si>
  <si>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</si>
  <si>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</si>
  <si>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</si>
  <si>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</si>
  <si>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</si>
  <si>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</si>
  <si>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</si>
  <si>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</si>
  <si>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</si>
  <si>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</si>
  <si>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</si>
  <si>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</si>
  <si>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</si>
  <si>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</si>
  <si>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</si>
  <si>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</si>
  <si>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</si>
  <si>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</si>
  <si>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</si>
  <si>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</si>
  <si>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</si>
  <si>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</si>
  <si>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</si>
  <si>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</si>
  <si>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</si>
  <si>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</si>
  <si>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</si>
  <si>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</si>
  <si>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</si>
  <si>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</si>
  <si>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</si>
  <si>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</si>
  <si>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</si>
  <si>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</si>
  <si>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</si>
  <si>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</si>
  <si>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</si>
  <si>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</si>
  <si>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</si>
  <si>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</si>
  <si>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</si>
  <si>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</si>
  <si>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</si>
  <si>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</si>
  <si>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</si>
  <si>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</si>
  <si>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</si>
  <si>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</si>
  <si>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</si>
  <si>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</si>
  <si>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</si>
  <si>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</si>
  <si>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</si>
  <si>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</si>
  <si>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</si>
  <si>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</si>
  <si>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</si>
  <si>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</si>
  <si>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</si>
  <si>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</si>
  <si>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</si>
  <si>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</si>
  <si>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</si>
  <si>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</si>
  <si>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</si>
  <si>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</si>
  <si>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</si>
  <si>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</si>
  <si>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</si>
  <si>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</si>
  <si>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</si>
  <si>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</si>
  <si>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</si>
  <si>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</si>
  <si>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</si>
  <si>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</si>
  <si>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</si>
  <si>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</si>
  <si>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</si>
  <si>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</si>
  <si>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</si>
  <si>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</si>
  <si>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</si>
  <si>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</si>
  <si>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</si>
  <si>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</si>
  <si>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</si>
  <si>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</si>
  <si>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</si>
  <si>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</si>
  <si>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</si>
  <si>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</si>
  <si>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</si>
  <si>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</si>
  <si>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</si>
  <si>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</si>
  <si>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</si>
  <si>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</si>
  <si>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</si>
  <si>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</si>
  <si>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</si>
  <si>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</si>
  <si>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</si>
  <si>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</si>
  <si>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</si>
  <si>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</si>
  <si>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</si>
  <si>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</si>
  <si>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</si>
  <si>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</si>
  <si>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</si>
  <si>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</si>
  <si>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</si>
  <si>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</si>
  <si>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</si>
  <si>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</si>
  <si>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</si>
  <si>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</si>
  <si>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</si>
  <si>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</si>
  <si>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</si>
  <si>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</si>
  <si>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</si>
  <si>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</si>
  <si>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</si>
  <si>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</si>
  <si>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</si>
  <si>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</si>
  <si>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</si>
  <si>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</si>
  <si>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</si>
  <si>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</si>
  <si>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</si>
  <si>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</si>
  <si>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</si>
  <si>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</si>
  <si>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</si>
  <si>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</si>
  <si>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</si>
  <si>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</si>
  <si>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</si>
  <si>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</si>
  <si>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</si>
  <si>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</si>
  <si>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</si>
  <si>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</si>
  <si>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</si>
  <si>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</si>
  <si>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</si>
  <si>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</si>
  <si>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</si>
  <si>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</si>
  <si>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</si>
  <si>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</si>
  <si>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</si>
  <si>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</si>
  <si>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</si>
  <si>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</si>
  <si>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</si>
  <si>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</si>
  <si>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</si>
  <si>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</si>
  <si>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</si>
  <si>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</si>
  <si>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</si>
  <si>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</si>
  <si>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</si>
  <si>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</si>
  <si>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</si>
  <si>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</si>
  <si>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</si>
  <si>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</si>
  <si>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</si>
  <si>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</si>
  <si>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</si>
  <si>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</si>
  <si>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</si>
  <si>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</si>
  <si>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</si>
  <si>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</si>
  <si>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</si>
  <si>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</si>
  <si>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</si>
  <si>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</si>
  <si>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</si>
  <si>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</si>
  <si>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</si>
  <si>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</si>
  <si>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</si>
  <si>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</si>
  <si>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</si>
  <si>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</si>
  <si>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</si>
  <si>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</si>
  <si>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</si>
  <si>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</si>
  <si>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</si>
  <si>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</si>
  <si>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</si>
  <si>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</si>
  <si>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</si>
  <si>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</si>
  <si>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</si>
  <si>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</si>
  <si>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</si>
  <si>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</si>
  <si>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</si>
  <si>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</si>
  <si>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</si>
  <si>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</si>
  <si>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</si>
  <si>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</si>
  <si>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</si>
  <si>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</si>
  <si>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</si>
  <si>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</si>
  <si>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</si>
  <si>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</si>
  <si>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</si>
  <si>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</si>
  <si>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</si>
  <si>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</si>
  <si>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</si>
  <si>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</si>
  <si>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</si>
  <si>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</si>
  <si>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</si>
  <si>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</si>
  <si>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</si>
  <si>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</si>
  <si>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</si>
  <si>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</si>
  <si>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</si>
  <si>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</si>
  <si>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</si>
  <si>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</si>
  <si>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</si>
  <si>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</si>
  <si>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</si>
  <si>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</si>
  <si>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</si>
  <si>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</si>
  <si>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</si>
  <si>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</si>
  <si>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</si>
  <si>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</si>
  <si>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</si>
  <si>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</si>
  <si>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</si>
  <si>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</si>
  <si>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</si>
  <si>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</si>
  <si>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</si>
  <si>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</si>
  <si>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</si>
  <si>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</si>
  <si>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</si>
  <si>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</si>
  <si>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</si>
  <si>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</si>
  <si>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</si>
  <si>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</si>
  <si>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</si>
  <si>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</si>
  <si>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</si>
  <si>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</si>
  <si>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</si>
  <si>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</si>
  <si>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</si>
  <si>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</si>
  <si>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</si>
  <si>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</si>
  <si>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</si>
  <si>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</si>
  <si>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</si>
  <si>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</si>
  <si>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</si>
  <si>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</si>
  <si>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</si>
  <si>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</si>
  <si>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</si>
  <si>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</si>
  <si>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</si>
  <si>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</si>
  <si>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</si>
  <si>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</si>
  <si>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</si>
  <si>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</si>
  <si>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</si>
  <si>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</si>
  <si>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</si>
  <si>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</si>
  <si>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</si>
  <si>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</si>
  <si>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</si>
  <si>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</si>
  <si>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</si>
  <si>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</si>
  <si>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</si>
  <si>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</si>
  <si>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</si>
  <si>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</si>
  <si>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</si>
  <si>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</si>
  <si>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</si>
  <si>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</si>
  <si>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</si>
  <si>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</si>
  <si>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</si>
  <si>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</si>
  <si>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</si>
  <si>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</si>
  <si>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</si>
  <si>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</si>
  <si>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</si>
  <si>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</si>
  <si>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</si>
  <si>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</si>
  <si>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</si>
  <si>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</si>
  <si>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</si>
  <si>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</si>
  <si>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</si>
  <si>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</si>
  <si>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</si>
  <si>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</si>
  <si>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</si>
  <si>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</si>
  <si>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</si>
  <si>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</si>
  <si>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</si>
  <si>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</si>
  <si>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</si>
  <si>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</si>
  <si>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</si>
  <si>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</si>
  <si>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</si>
  <si>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</si>
  <si>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</si>
  <si>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</si>
  <si>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</si>
  <si>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</si>
  <si>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</si>
  <si>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</si>
  <si>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</si>
  <si>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</si>
  <si>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</si>
  <si>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</si>
  <si>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</si>
  <si>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</si>
  <si>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</si>
  <si>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</si>
  <si>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</si>
  <si>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</si>
  <si>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</si>
  <si>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</si>
  <si>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</si>
  <si>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</si>
  <si>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</si>
  <si>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</si>
  <si>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</si>
  <si>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</si>
  <si>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</si>
  <si>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</si>
  <si>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</si>
  <si>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</si>
  <si>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</si>
  <si>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</si>
  <si>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</si>
  <si>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</si>
  <si>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</si>
  <si>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</si>
  <si>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</si>
  <si>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</si>
  <si>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</si>
  <si>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</si>
  <si>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</si>
  <si>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</si>
  <si>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</si>
  <si>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</si>
  <si>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</si>
  <si>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</si>
  <si>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</si>
  <si>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</si>
  <si>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</si>
  <si>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</si>
  <si>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</si>
  <si>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</si>
  <si>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</si>
  <si>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</si>
  <si>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</si>
  <si>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</si>
  <si>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</si>
  <si>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</si>
  <si>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</si>
  <si>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</si>
  <si>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</si>
  <si>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</si>
  <si>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</si>
  <si>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</si>
  <si>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</si>
  <si>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</si>
  <si>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</si>
  <si>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</si>
  <si>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</si>
  <si>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</si>
  <si>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</si>
  <si>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</si>
  <si>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</si>
  <si>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</si>
  <si>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</si>
  <si>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</si>
  <si>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</si>
  <si>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</si>
  <si>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</si>
  <si>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</si>
  <si>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</si>
  <si>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</si>
  <si>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</si>
  <si>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</si>
  <si>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</si>
  <si>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</si>
  <si>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</si>
  <si>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</si>
  <si>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</si>
  <si>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</si>
  <si>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</si>
  <si>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</si>
  <si>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</si>
  <si>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</si>
  <si>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</si>
  <si>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</si>
  <si>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</si>
  <si>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</si>
  <si>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</si>
  <si>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</si>
  <si>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</si>
  <si>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</si>
  <si>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</si>
  <si>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</si>
  <si>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</si>
  <si>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</si>
  <si>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</si>
  <si>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</si>
  <si>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</si>
  <si>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</si>
  <si>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</si>
  <si>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</si>
  <si>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</si>
  <si>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</si>
  <si>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</si>
  <si>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</si>
  <si>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</si>
  <si>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</si>
  <si>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</si>
  <si>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</si>
  <si>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</si>
  <si>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</si>
  <si>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</si>
  <si>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</si>
  <si>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</si>
  <si>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</si>
  <si>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</si>
  <si>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</si>
  <si>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</si>
  <si>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</si>
  <si>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</si>
  <si>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</si>
  <si>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</si>
  <si>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</si>
  <si>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</si>
  <si>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</si>
  <si>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</si>
  <si>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</si>
  <si>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</si>
  <si>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</si>
  <si>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</si>
  <si>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</si>
  <si>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</si>
  <si>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</si>
  <si>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</si>
  <si>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</si>
  <si>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</si>
  <si>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</si>
  <si>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</si>
  <si>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</si>
  <si>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</si>
  <si>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</si>
  <si>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</si>
  <si>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</si>
  <si>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</si>
  <si>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</si>
  <si>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</si>
  <si>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</si>
  <si>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</si>
  <si>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</si>
  <si>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</si>
  <si>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</si>
  <si>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</si>
  <si>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</si>
  <si>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</si>
  <si>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</si>
  <si>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</si>
  <si>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</si>
  <si>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</si>
  <si>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</si>
  <si>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</si>
  <si>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</si>
  <si>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</si>
  <si>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</si>
  <si>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</si>
  <si>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</si>
  <si>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</si>
  <si>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</si>
  <si>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</si>
  <si>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</si>
  <si>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</si>
  <si>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</si>
  <si>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</si>
  <si>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</si>
  <si>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</si>
  <si>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</si>
  <si>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</si>
  <si>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</si>
  <si>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</si>
  <si>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</si>
  <si>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</si>
  <si>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</si>
  <si>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</si>
  <si>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</si>
  <si>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</si>
  <si>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</si>
  <si>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</si>
  <si>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</si>
  <si>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</si>
  <si>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</si>
  <si>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</si>
  <si>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</si>
  <si>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</si>
  <si>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</si>
  <si>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</si>
  <si>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</si>
  <si>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</si>
  <si>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</si>
  <si>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</si>
  <si>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</si>
  <si>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</si>
  <si>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</si>
  <si>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</si>
  <si>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</si>
  <si>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</si>
  <si>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</si>
  <si>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</si>
  <si>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</si>
  <si>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</si>
  <si>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</si>
  <si>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</si>
  <si>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</si>
  <si>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</si>
  <si>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</si>
  <si>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</si>
  <si>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</si>
  <si>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</si>
  <si>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</si>
  <si>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</si>
  <si>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</si>
  <si>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</si>
  <si>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</si>
  <si>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</si>
  <si>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</si>
  <si>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</si>
  <si>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</si>
  <si>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</si>
  <si>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</si>
  <si>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</si>
  <si>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</si>
  <si>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</si>
  <si>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</si>
  <si>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</si>
  <si>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</si>
  <si>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</si>
  <si>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</si>
  <si>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</si>
  <si>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</si>
  <si>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</si>
  <si>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</si>
  <si>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</si>
  <si>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</si>
  <si>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</si>
  <si>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</si>
  <si>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</si>
  <si>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</si>
  <si>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</si>
  <si>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</si>
  <si>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</si>
  <si>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</si>
  <si>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</si>
  <si>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</si>
  <si>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</si>
  <si>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</si>
  <si>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</si>
  <si>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</si>
  <si>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</si>
  <si>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</si>
  <si>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</si>
  <si>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</si>
  <si>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</si>
  <si>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</si>
  <si>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</si>
  <si>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</si>
  <si>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</si>
  <si>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</si>
  <si>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</si>
  <si>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</si>
  <si>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</si>
  <si>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</si>
  <si>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</si>
  <si>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</si>
  <si>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</si>
  <si>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</si>
  <si>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</si>
  <si>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</si>
  <si>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</si>
  <si>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</si>
  <si>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</si>
  <si>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</si>
  <si>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</si>
  <si>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</si>
  <si>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</si>
  <si>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</si>
  <si>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</si>
  <si>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</si>
  <si>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</si>
  <si>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</si>
  <si>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</si>
  <si>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</si>
  <si>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</si>
  <si>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</si>
  <si>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</si>
  <si>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</si>
  <si>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</si>
  <si>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</si>
  <si>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</si>
  <si>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</si>
  <si>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</si>
  <si>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</si>
  <si>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</si>
  <si>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</si>
  <si>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</si>
  <si>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</si>
  <si>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</si>
  <si>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</si>
  <si>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</si>
  <si>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</si>
  <si>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</si>
  <si>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</si>
  <si>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</si>
  <si>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</si>
  <si>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</si>
  <si>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</si>
  <si>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</si>
  <si>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</si>
  <si>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</si>
  <si>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</si>
  <si>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</si>
  <si>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</si>
  <si>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</si>
  <si>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</si>
  <si>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</si>
  <si>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</si>
  <si>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</si>
  <si>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</si>
  <si>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</si>
  <si>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</si>
  <si>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</si>
  <si>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</si>
  <si>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</si>
  <si>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</si>
  <si>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</si>
  <si>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</si>
  <si>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</si>
  <si>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</si>
  <si>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</si>
  <si>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</si>
  <si>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</si>
  <si>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</si>
  <si>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</si>
  <si>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</si>
  <si>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</si>
  <si>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</si>
  <si>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</si>
  <si>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</si>
  <si>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</si>
  <si>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</si>
  <si>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</si>
  <si>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</si>
  <si>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</si>
  <si>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</si>
  <si>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</si>
  <si>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</si>
  <si>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</si>
  <si>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</si>
  <si>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</si>
  <si>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</si>
  <si>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</si>
  <si>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</si>
  <si>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</si>
  <si>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</si>
  <si>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</si>
  <si>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</si>
  <si>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</si>
  <si>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</si>
  <si>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</si>
  <si>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</si>
  <si>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</si>
  <si>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</si>
  <si>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</si>
  <si>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</si>
  <si>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</si>
  <si>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</si>
  <si>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</si>
  <si>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</si>
  <si>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</si>
  <si>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</si>
  <si>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</si>
  <si>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</si>
  <si>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</si>
  <si>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</si>
  <si>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</si>
  <si>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</si>
  <si>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</si>
  <si>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</si>
  <si>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</si>
  <si>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</si>
  <si>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</si>
  <si>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</si>
  <si>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</si>
  <si>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</si>
  <si>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</si>
  <si>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</si>
  <si>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</si>
  <si>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</si>
  <si>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</si>
  <si>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</si>
  <si>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</si>
  <si>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</si>
  <si>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</si>
  <si>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</si>
  <si>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</si>
  <si>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</si>
  <si>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</si>
  <si>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</si>
  <si>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</si>
  <si>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</si>
  <si>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</si>
  <si>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</si>
  <si>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</si>
  <si>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</si>
  <si>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</si>
  <si>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</si>
  <si>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</si>
  <si>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</si>
  <si>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</si>
  <si>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</si>
  <si>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</si>
  <si>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</si>
  <si>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</si>
  <si>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</si>
  <si>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</si>
  <si>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</si>
  <si>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</si>
  <si>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</si>
  <si>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</si>
  <si>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</si>
  <si>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</si>
  <si>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</si>
  <si>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</si>
  <si>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</si>
  <si>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</si>
  <si>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</si>
  <si>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</si>
  <si>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</si>
  <si>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</si>
  <si>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</si>
  <si>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</si>
  <si>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</si>
  <si>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</si>
  <si>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</si>
  <si>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</si>
  <si>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</si>
  <si>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</si>
  <si>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</si>
  <si>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</si>
  <si>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</si>
  <si>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</si>
  <si>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</si>
  <si>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</si>
  <si>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</si>
  <si>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</si>
  <si>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</si>
  <si>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</si>
  <si>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</si>
  <si>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</si>
  <si>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</si>
  <si>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</si>
  <si>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</si>
  <si>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</si>
  <si>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</si>
  <si>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</si>
  <si>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</si>
  <si>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</si>
  <si>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</si>
  <si>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</si>
  <si>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</si>
  <si>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</si>
  <si>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</si>
  <si>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</si>
  <si>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</si>
  <si>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</si>
  <si>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</si>
  <si>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</si>
  <si>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</si>
  <si>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</si>
  <si>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</si>
  <si>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</si>
  <si>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</si>
  <si>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</si>
  <si>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</si>
  <si>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</si>
  <si>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</si>
  <si>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</si>
  <si>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</si>
  <si>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</si>
  <si>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</si>
  <si>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</si>
  <si>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</si>
  <si>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</si>
  <si>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</si>
  <si>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</si>
  <si>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</si>
  <si>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</si>
  <si>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</si>
  <si>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</si>
  <si>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</si>
  <si>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</si>
  <si>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</si>
  <si>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</si>
  <si>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</si>
  <si>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</si>
  <si>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</si>
  <si>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</si>
  <si>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</si>
  <si>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</si>
  <si>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</si>
  <si>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</si>
  <si>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</si>
  <si>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</si>
  <si>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</si>
  <si>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</si>
  <si>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</si>
  <si>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</si>
  <si>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</si>
  <si>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</si>
  <si>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</si>
  <si>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</si>
  <si>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</si>
  <si>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</si>
  <si>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</si>
  <si>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</si>
  <si>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</si>
  <si>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</si>
  <si>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</si>
  <si>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</si>
  <si>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</si>
  <si>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</si>
  <si>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</si>
  <si>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</si>
  <si>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</si>
  <si>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</si>
  <si>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</si>
  <si>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</si>
  <si>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</si>
  <si>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</si>
  <si>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</si>
  <si>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</si>
  <si>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</si>
  <si>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</si>
  <si>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</si>
  <si>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</si>
  <si>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</si>
  <si>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</si>
  <si>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</si>
  <si>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</si>
  <si>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</si>
  <si>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</si>
  <si>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</si>
  <si>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</si>
  <si>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</si>
  <si>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</si>
  <si>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</si>
  <si>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</si>
  <si>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</si>
  <si>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</si>
  <si>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</si>
  <si>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</si>
  <si>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</si>
  <si>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</si>
  <si>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</si>
  <si>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</si>
  <si>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</si>
  <si>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</si>
  <si>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</si>
  <si>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</si>
  <si>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</si>
  <si>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</si>
  <si>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</si>
  <si>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</si>
  <si>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</si>
  <si>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</si>
  <si>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</si>
  <si>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</si>
  <si>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</si>
  <si>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</si>
  <si>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</si>
  <si>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</si>
  <si>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</si>
  <si>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</si>
  <si>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</si>
  <si>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</si>
  <si>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</si>
  <si>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</si>
  <si>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</si>
  <si>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</si>
  <si>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</si>
  <si>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</si>
  <si>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</si>
  <si>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</si>
  <si>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</si>
  <si>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</si>
  <si>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</si>
  <si>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</si>
  <si>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</si>
  <si>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</si>
  <si>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</si>
  <si>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</si>
  <si>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</si>
  <si>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</si>
  <si>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</si>
  <si>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</si>
  <si>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</si>
  <si>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</si>
  <si>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</si>
  <si>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</si>
  <si>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</si>
  <si>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</si>
  <si>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</si>
  <si>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</si>
  <si>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</si>
  <si>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</si>
  <si>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</si>
  <si>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</si>
  <si>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</si>
  <si>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</si>
  <si>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</si>
  <si>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</si>
  <si>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</si>
  <si>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</si>
  <si>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</si>
  <si>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</si>
  <si>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</si>
  <si>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</si>
  <si>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</si>
  <si>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</si>
  <si>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</si>
  <si>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</si>
  <si>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</si>
  <si>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</si>
  <si>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</si>
  <si>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</si>
  <si>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</si>
  <si>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</si>
  <si>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</si>
  <si>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</si>
  <si>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</si>
  <si>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</si>
  <si>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</si>
  <si>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</si>
  <si>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</si>
  <si>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</si>
  <si>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</si>
  <si>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</si>
  <si>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</si>
  <si>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</si>
  <si>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</si>
  <si>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</si>
  <si>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</si>
  <si>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</si>
  <si>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</si>
  <si>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</si>
  <si>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</si>
  <si>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</si>
  <si>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</si>
  <si>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</si>
  <si>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</si>
  <si>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</si>
  <si>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</si>
  <si>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</si>
  <si>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</si>
  <si>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</si>
  <si>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</si>
  <si>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</si>
  <si>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</si>
  <si>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</si>
  <si>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</si>
  <si>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</si>
  <si>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</si>
  <si>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</si>
  <si>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</si>
  <si>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</si>
  <si>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</si>
  <si>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</si>
  <si>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</si>
  <si>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</si>
  <si>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</si>
  <si>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</si>
  <si>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</si>
  <si>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</si>
  <si>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</si>
  <si>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</si>
  <si>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</si>
  <si>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</si>
  <si>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</si>
  <si>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</si>
  <si>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</si>
  <si>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</si>
  <si>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</si>
  <si>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</si>
  <si>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</si>
  <si>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</si>
  <si>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</si>
  <si>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</si>
  <si>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</si>
  <si>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</si>
  <si>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</si>
  <si>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</si>
  <si>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</si>
  <si>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</si>
  <si>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</si>
  <si>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</si>
  <si>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</si>
  <si>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</si>
  <si>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</si>
  <si>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</si>
  <si>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</si>
  <si>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</si>
  <si>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</si>
  <si>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</si>
  <si>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</si>
  <si>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</si>
  <si>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</si>
  <si>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</si>
  <si>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</si>
  <si>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</si>
  <si>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</si>
  <si>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</si>
  <si>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</si>
  <si>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</si>
  <si>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</si>
  <si>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</si>
  <si>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</si>
  <si>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</si>
  <si>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</si>
  <si>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</si>
  <si>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</si>
  <si>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</si>
  <si>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</si>
  <si>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</si>
  <si>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</si>
  <si>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</si>
  <si>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</si>
  <si>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</si>
  <si>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</si>
  <si>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</si>
  <si>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</si>
  <si>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</si>
  <si>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</si>
  <si>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</si>
  <si>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</si>
  <si>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</si>
  <si>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</si>
  <si>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</si>
  <si>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</si>
  <si>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</si>
  <si>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</si>
  <si>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</si>
  <si>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</si>
  <si>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</si>
  <si>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</si>
  <si>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</si>
  <si>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</si>
  <si>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</si>
  <si>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</si>
  <si>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</si>
  <si>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</si>
  <si>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</si>
  <si>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</si>
  <si>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</si>
  <si>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</si>
  <si>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</si>
  <si>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</si>
  <si>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</si>
  <si>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</si>
  <si>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</si>
  <si>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</si>
  <si>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</si>
  <si>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</si>
  <si>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</si>
  <si>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</si>
  <si>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</si>
  <si>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</si>
  <si>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</si>
  <si>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</si>
  <si>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</si>
  <si>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</si>
  <si>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</si>
  <si>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</si>
  <si>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</si>
  <si>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</si>
  <si>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</si>
  <si>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</si>
  <si>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</si>
  <si>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</si>
  <si>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</si>
  <si>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</si>
  <si>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</si>
  <si>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</si>
  <si>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</si>
  <si>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</si>
  <si>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</si>
  <si>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</si>
  <si>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</si>
  <si>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</si>
  <si>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</si>
  <si>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</si>
  <si>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</si>
  <si>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</si>
  <si>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</si>
  <si>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</si>
  <si>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</si>
  <si>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</si>
  <si>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</si>
  <si>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</si>
  <si>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</si>
  <si>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</si>
  <si>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</si>
  <si>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</si>
  <si>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</si>
  <si>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</si>
  <si>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</si>
  <si>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</si>
  <si>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</si>
  <si>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</si>
  <si>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</si>
  <si>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</si>
  <si>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</si>
  <si>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</si>
  <si>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</si>
  <si>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</si>
  <si>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</si>
  <si>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</si>
  <si>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</si>
  <si>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</si>
  <si>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</si>
  <si>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</si>
  <si>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</si>
  <si>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</si>
  <si>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</si>
  <si>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</si>
  <si>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</si>
  <si>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</si>
  <si>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</si>
  <si>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</si>
  <si>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</si>
  <si>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</si>
  <si>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</si>
  <si>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</si>
  <si>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</si>
  <si>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</si>
  <si>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</si>
  <si>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</si>
  <si>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</si>
  <si>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</si>
  <si>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</si>
  <si>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</si>
  <si>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</si>
  <si>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</si>
  <si>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</si>
  <si>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</si>
  <si>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</si>
  <si>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</si>
  <si>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</si>
  <si>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</si>
  <si>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</si>
  <si>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</si>
  <si>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</si>
  <si>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</si>
  <si>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</si>
  <si>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</si>
  <si>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</si>
  <si>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</si>
  <si>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</si>
  <si>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</si>
  <si>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</si>
  <si>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</si>
  <si>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</si>
  <si>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</si>
  <si>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</si>
  <si>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</si>
  <si>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</si>
  <si>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</si>
  <si>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</si>
  <si>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</si>
  <si>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</si>
  <si>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</si>
  <si>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</si>
  <si>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</si>
  <si>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</si>
  <si>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</si>
  <si>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</si>
  <si>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</si>
  <si>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</si>
  <si>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</si>
  <si>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</si>
  <si>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</si>
  <si>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</si>
  <si>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</si>
  <si>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</si>
  <si>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</si>
  <si>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</si>
  <si>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</si>
  <si>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</si>
  <si>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</si>
  <si>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</si>
  <si>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</si>
  <si>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</si>
  <si>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</si>
  <si>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</si>
  <si>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</si>
  <si>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</si>
  <si>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</si>
  <si>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</si>
  <si>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</si>
  <si>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</si>
  <si>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</si>
  <si>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</si>
  <si>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</si>
  <si>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</si>
  <si>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</si>
  <si>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</si>
  <si>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</si>
  <si>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</si>
  <si>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</si>
  <si>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</si>
  <si>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</si>
  <si>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</si>
  <si>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</si>
  <si>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</si>
  <si>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</si>
  <si>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</si>
  <si>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</si>
  <si>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</si>
  <si>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</si>
  <si>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</si>
  <si>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</si>
  <si>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</si>
  <si>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</si>
  <si>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</si>
  <si>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</si>
  <si>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</si>
  <si>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</si>
  <si>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</si>
  <si>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</si>
  <si>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</si>
  <si>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</si>
  <si>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</si>
  <si>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</si>
  <si>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</si>
  <si>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</si>
  <si>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</si>
  <si>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</si>
  <si>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</si>
  <si>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</si>
  <si>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</si>
  <si>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</si>
  <si>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</si>
  <si>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</si>
  <si>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</si>
  <si>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</si>
  <si>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</si>
  <si>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</si>
  <si>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</si>
  <si>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</si>
  <si>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</si>
  <si>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</si>
  <si>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</si>
  <si>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</si>
  <si>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</si>
  <si>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</si>
  <si>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</si>
  <si>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</si>
  <si>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</si>
  <si>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</si>
  <si>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</si>
  <si>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</si>
  <si>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</si>
  <si>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</si>
  <si>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</si>
  <si>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</si>
  <si>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</si>
  <si>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</si>
  <si>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</si>
  <si>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</si>
  <si>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</si>
  <si>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</si>
  <si>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</si>
  <si>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</si>
  <si>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</si>
  <si>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</si>
  <si>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</si>
  <si>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</si>
  <si>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</si>
  <si>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</si>
  <si>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</si>
  <si>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</si>
  <si>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</si>
  <si>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</si>
  <si>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</si>
  <si>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</si>
  <si>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</si>
  <si>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</si>
  <si>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</si>
  <si>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</si>
  <si>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</si>
  <si>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</si>
  <si>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</si>
  <si>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</si>
  <si>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</si>
  <si>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</si>
  <si>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</si>
  <si>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</si>
  <si>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</si>
  <si>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</si>
  <si>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</si>
  <si>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</si>
  <si>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</si>
  <si>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</si>
  <si>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</si>
  <si>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</si>
  <si>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</si>
  <si>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</si>
  <si>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</si>
  <si>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</si>
  <si>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</si>
  <si>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</si>
  <si>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</si>
  <si>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</si>
  <si>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</si>
  <si>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</si>
  <si>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</si>
  <si>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</si>
  <si>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</si>
  <si>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</si>
  <si>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</si>
  <si>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</si>
  <si>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</si>
  <si>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</si>
  <si>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</si>
  <si>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</si>
  <si>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</si>
  <si>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</si>
  <si>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</si>
  <si>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</si>
  <si>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</si>
  <si>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</si>
  <si>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</si>
  <si>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</si>
  <si>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</si>
  <si>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</si>
  <si>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</si>
  <si>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</si>
  <si>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</si>
  <si>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</si>
  <si>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</si>
  <si>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</si>
  <si>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</si>
  <si>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</si>
  <si>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</si>
  <si>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</si>
  <si>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</si>
  <si>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</si>
  <si>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</si>
  <si>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</si>
  <si>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</si>
  <si>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</si>
  <si>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</si>
  <si>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</si>
  <si>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</si>
  <si>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</si>
  <si>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</si>
  <si>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</si>
  <si>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</si>
  <si>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</si>
  <si>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</si>
  <si>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</si>
  <si>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</si>
  <si>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</si>
  <si>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</si>
  <si>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</si>
  <si>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</si>
  <si>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</si>
  <si>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</si>
  <si>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</si>
  <si>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</si>
  <si>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</si>
  <si>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</si>
  <si>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</si>
  <si>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</si>
  <si>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</si>
  <si>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</si>
  <si>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</si>
  <si>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</si>
  <si>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</si>
  <si>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</si>
  <si>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</si>
  <si>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</si>
  <si>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</si>
  <si>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</si>
  <si>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</si>
  <si>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</si>
  <si>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</si>
  <si>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</si>
  <si>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</si>
  <si>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</si>
  <si>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</si>
  <si>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</si>
  <si>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</si>
  <si>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</si>
  <si>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</si>
  <si>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</si>
  <si>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</si>
  <si>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</si>
  <si>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</si>
  <si>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</si>
  <si>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</si>
  <si>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</si>
  <si>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</si>
  <si>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</si>
  <si>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</si>
  <si>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</si>
  <si>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</si>
  <si>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</si>
  <si>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</si>
  <si>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</si>
  <si>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</si>
  <si>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</si>
  <si>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</si>
  <si>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</si>
  <si>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</si>
  <si>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</si>
  <si>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</si>
  <si>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</si>
  <si>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</si>
  <si>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</si>
  <si>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</si>
  <si>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</si>
  <si>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</si>
  <si>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</si>
  <si>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</si>
  <si>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</si>
  <si>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</si>
  <si>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</si>
  <si>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</si>
  <si>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</si>
  <si>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</si>
  <si>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</si>
  <si>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</si>
  <si>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</si>
  <si>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</si>
  <si>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</si>
  <si>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</si>
  <si>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</si>
  <si>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</si>
  <si>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</si>
  <si>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</si>
  <si>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</si>
  <si>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</si>
  <si>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</si>
  <si>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</si>
  <si>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</si>
  <si>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</si>
  <si>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</si>
  <si>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</si>
  <si>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</si>
  <si>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</si>
  <si>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</si>
  <si>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</si>
  <si>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</si>
  <si>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</si>
  <si>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</si>
  <si>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</si>
  <si>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</si>
  <si>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</si>
  <si>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</si>
  <si>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</si>
  <si>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</si>
  <si>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</si>
  <si>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</si>
  <si>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</si>
  <si>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</si>
  <si>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</si>
  <si>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</si>
  <si>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</si>
  <si>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</si>
  <si>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</si>
  <si>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</si>
  <si>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</si>
  <si>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</si>
  <si>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</si>
  <si>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</si>
  <si>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</si>
  <si>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</si>
  <si>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</si>
  <si>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</si>
  <si>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</si>
  <si>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</si>
  <si>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</si>
  <si>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</si>
  <si>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</si>
  <si>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</si>
  <si>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</si>
  <si>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</si>
  <si>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</si>
  <si>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</si>
  <si>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</si>
  <si>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</si>
  <si>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</si>
  <si>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</si>
  <si>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</si>
  <si>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</si>
  <si>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</si>
  <si>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</si>
  <si>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</si>
  <si>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</si>
  <si>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</si>
  <si>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</si>
  <si>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</si>
  <si>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</si>
  <si>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</si>
  <si>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</si>
  <si>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</si>
  <si>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</si>
  <si>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</si>
  <si>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</si>
  <si>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</si>
  <si>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</si>
  <si>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</si>
  <si>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</si>
  <si>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</si>
  <si>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</si>
  <si>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</si>
  <si>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</si>
  <si>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</si>
  <si>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</si>
  <si>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</si>
  <si>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</si>
  <si>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</si>
  <si>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</si>
  <si>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</si>
  <si>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</si>
  <si>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</si>
  <si>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</si>
  <si>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</si>
  <si>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</si>
  <si>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</si>
  <si>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</si>
  <si>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</si>
  <si>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</si>
  <si>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</si>
  <si>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</si>
  <si>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</si>
  <si>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</si>
  <si>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</si>
  <si>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</si>
  <si>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</si>
  <si>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</si>
  <si>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</si>
  <si>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</si>
  <si>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</si>
  <si>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</si>
  <si>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</si>
  <si>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</si>
  <si>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</si>
  <si>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</si>
  <si>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</si>
  <si>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</si>
  <si>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</si>
  <si>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</si>
  <si>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</si>
  <si>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</si>
  <si>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</si>
  <si>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</si>
  <si>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</si>
  <si>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</si>
  <si>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</si>
  <si>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</si>
  <si>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</si>
  <si>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</si>
  <si>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</si>
  <si>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</si>
  <si>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</si>
  <si>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</si>
  <si>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</si>
  <si>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</si>
  <si>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</si>
  <si>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</si>
  <si>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</si>
  <si>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</si>
  <si>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</si>
  <si>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</si>
  <si>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</si>
  <si>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</si>
  <si>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</si>
  <si>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</si>
  <si>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</si>
  <si>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</si>
  <si>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</si>
  <si>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</si>
  <si>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</si>
  <si>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</si>
  <si>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</si>
  <si>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</si>
  <si>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</si>
  <si>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</si>
  <si>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</si>
  <si>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</si>
  <si>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</si>
  <si>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</si>
  <si>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</si>
  <si>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</si>
  <si>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</si>
  <si>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</si>
  <si>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</si>
  <si>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</si>
  <si>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</si>
  <si>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</si>
  <si>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</si>
  <si>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</si>
  <si>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</si>
  <si>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</si>
  <si>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</si>
  <si>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</si>
  <si>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</si>
  <si>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</si>
  <si>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</si>
  <si>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</si>
  <si>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</si>
  <si>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</si>
  <si>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</si>
  <si>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</si>
  <si>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</si>
  <si>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</si>
  <si>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</si>
  <si>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</si>
  <si>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</si>
  <si>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</si>
  <si>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</si>
  <si>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</si>
  <si>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</si>
  <si>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</si>
  <si>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</si>
  <si>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</si>
  <si>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</si>
  <si>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</si>
  <si>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</si>
  <si>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</si>
  <si>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</si>
  <si>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</si>
  <si>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</si>
  <si>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</si>
  <si>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</si>
  <si>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</si>
  <si>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</si>
  <si>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</si>
  <si>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</si>
  <si>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</si>
  <si>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</si>
  <si>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</si>
  <si>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</si>
  <si>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</si>
  <si>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</si>
  <si>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</si>
  <si>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</si>
  <si>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</si>
  <si>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</si>
  <si>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</si>
  <si>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</si>
  <si>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</si>
  <si>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</si>
  <si>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</si>
  <si>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</si>
  <si>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</si>
  <si>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</si>
  <si>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</si>
  <si>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</si>
  <si>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</si>
  <si>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</si>
  <si>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</si>
  <si>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</si>
  <si>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</si>
  <si>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</si>
  <si>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</si>
  <si>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</si>
  <si>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</si>
  <si>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</si>
  <si>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</si>
  <si>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</si>
  <si>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</si>
  <si>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</si>
  <si>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</si>
  <si>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</si>
  <si>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</si>
  <si>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</si>
  <si>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</si>
  <si>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</si>
  <si>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</si>
  <si>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</si>
  <si>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</si>
  <si>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</si>
  <si>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</si>
  <si>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</si>
  <si>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</si>
  <si>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</si>
  <si>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</si>
  <si>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</si>
  <si>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</si>
  <si>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</si>
  <si>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</si>
  <si>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</si>
  <si>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</si>
  <si>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</si>
  <si>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</si>
  <si>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</si>
  <si>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</si>
  <si>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</si>
  <si>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</si>
  <si>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</si>
  <si>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</si>
  <si>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</si>
  <si>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</si>
  <si>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</si>
  <si>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</si>
  <si>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</si>
  <si>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</si>
  <si>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</si>
  <si>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</si>
  <si>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</si>
  <si>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</si>
  <si>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</si>
  <si>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</si>
  <si>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</si>
  <si>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</si>
  <si>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</si>
  <si>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</si>
  <si>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</si>
  <si>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</si>
  <si>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</si>
  <si>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</si>
  <si>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</si>
  <si>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</si>
  <si>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</si>
  <si>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</si>
  <si>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</si>
  <si>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</si>
  <si>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</si>
  <si>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</si>
  <si>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</si>
  <si>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</si>
  <si>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</si>
  <si>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</si>
  <si>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</si>
  <si>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</si>
  <si>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</si>
  <si>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</si>
  <si>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</si>
  <si>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</si>
  <si>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</si>
  <si>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</si>
  <si>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</si>
  <si>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</si>
  <si>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</si>
  <si>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</si>
  <si>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</si>
  <si>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</si>
  <si>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</si>
  <si>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</si>
  <si>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</si>
  <si>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</si>
  <si>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</si>
  <si>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</si>
  <si>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</si>
  <si>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</si>
  <si>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</si>
  <si>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</si>
  <si>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</si>
  <si>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</si>
  <si>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</si>
  <si>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</si>
  <si>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</si>
  <si>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</si>
  <si>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</si>
  <si>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</si>
  <si>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</si>
  <si>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</si>
  <si>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</si>
  <si>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</si>
  <si>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</si>
  <si>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</si>
  <si>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</si>
  <si>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</si>
  <si>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</si>
  <si>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</si>
  <si>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</si>
  <si>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</si>
  <si>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</si>
  <si>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</si>
  <si>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</si>
  <si>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</si>
  <si>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</si>
  <si>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</si>
  <si>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</si>
  <si>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</si>
  <si>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</si>
  <si>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</si>
  <si>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</si>
  <si>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</si>
  <si>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</si>
  <si>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</si>
  <si>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</si>
  <si>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</si>
  <si>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</si>
  <si>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</si>
  <si>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</si>
  <si>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</si>
  <si>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</si>
  <si>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</si>
  <si>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</si>
  <si>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</si>
  <si>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</si>
  <si>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</si>
  <si>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</si>
  <si>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</si>
  <si>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</si>
  <si>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</si>
  <si>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</si>
  <si>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</si>
  <si>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</si>
  <si>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</si>
  <si>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</si>
  <si>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</si>
  <si>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</si>
  <si>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</si>
  <si>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</si>
  <si>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</si>
  <si>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</si>
  <si>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</si>
  <si>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</si>
  <si>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</si>
  <si>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</si>
  <si>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</si>
  <si>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</si>
  <si>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</si>
  <si>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</si>
  <si>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</si>
  <si>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</si>
  <si>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</si>
  <si>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</si>
  <si>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</si>
  <si>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</si>
  <si>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</si>
  <si>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</si>
  <si>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</si>
  <si>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</si>
  <si>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</si>
  <si>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</si>
  <si>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</si>
  <si>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</si>
  <si>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</si>
  <si>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</si>
  <si>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</si>
  <si>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</si>
  <si>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</si>
  <si>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</si>
  <si>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</si>
  <si>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</si>
  <si>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</si>
  <si>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</si>
  <si>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</si>
  <si>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</si>
  <si>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</si>
  <si>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</si>
  <si>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</si>
  <si>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</si>
  <si>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</si>
  <si>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</si>
  <si>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</si>
  <si>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</si>
  <si>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</si>
  <si>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</si>
  <si>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</si>
  <si>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</si>
  <si>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</si>
  <si>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</si>
  <si>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</si>
  <si>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</si>
  <si>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</si>
  <si>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</si>
  <si>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</si>
  <si>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</si>
  <si>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</si>
  <si>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</si>
  <si>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</si>
  <si>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</si>
  <si>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</si>
  <si>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</si>
  <si>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</si>
  <si>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</si>
  <si>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</si>
  <si>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</si>
  <si>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</si>
  <si>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</si>
  <si>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</si>
  <si>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</si>
  <si>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</si>
  <si>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</si>
  <si>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</si>
  <si>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</si>
  <si>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</si>
  <si>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</si>
  <si>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</si>
  <si>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</si>
  <si>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</si>
  <si>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</si>
  <si>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</si>
  <si>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</si>
  <si>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</si>
  <si>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</si>
  <si>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</si>
  <si>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</si>
  <si>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</si>
  <si>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</si>
  <si>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</si>
  <si>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</si>
  <si>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</si>
  <si>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</si>
  <si>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</si>
  <si>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</si>
  <si>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</si>
  <si>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</si>
  <si>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</si>
  <si>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</si>
  <si>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</si>
  <si>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</si>
  <si>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</si>
  <si>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</si>
  <si>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</si>
  <si>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</si>
  <si>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</si>
  <si>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</si>
  <si>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</si>
  <si>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</si>
  <si>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</si>
  <si>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</si>
  <si>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</si>
  <si>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</si>
  <si>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</si>
  <si>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</si>
  <si>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</si>
  <si>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</si>
  <si>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</si>
  <si>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</si>
  <si>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</si>
  <si>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</si>
  <si>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</si>
  <si>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</si>
  <si>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</si>
  <si>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</si>
  <si>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</si>
  <si>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</si>
  <si>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</si>
  <si>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</si>
  <si>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</si>
  <si>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</si>
  <si>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</si>
  <si>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</si>
  <si>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</si>
  <si>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</si>
  <si>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</si>
  <si>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</si>
  <si>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</si>
  <si>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</si>
  <si>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</si>
  <si>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</si>
  <si>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</si>
  <si>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</si>
  <si>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</si>
  <si>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</si>
  <si>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</si>
  <si>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</si>
  <si>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</si>
  <si>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</si>
  <si>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</si>
  <si>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</si>
  <si>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</si>
  <si>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</si>
  <si>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</si>
  <si>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</si>
  <si>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</si>
  <si>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</si>
  <si>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</si>
  <si>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</si>
  <si>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</si>
  <si>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</si>
  <si>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</si>
  <si>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</si>
  <si>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</si>
  <si>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</si>
  <si>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</si>
  <si>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</si>
  <si>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</si>
  <si>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</si>
  <si>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</si>
  <si>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</si>
  <si>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</si>
  <si>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</si>
  <si>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</si>
  <si>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</si>
  <si>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</si>
  <si>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</si>
  <si>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</si>
  <si>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</si>
  <si>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</si>
  <si>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</si>
  <si>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</si>
  <si>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</si>
  <si>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</si>
  <si>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</si>
  <si>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</si>
  <si>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</si>
  <si>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</si>
  <si>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</si>
  <si>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</si>
  <si>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</si>
  <si>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</si>
  <si>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</si>
  <si>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</si>
  <si>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</si>
  <si>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</si>
  <si>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</si>
  <si>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</si>
  <si>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</si>
  <si>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</si>
  <si>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</si>
  <si>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</si>
  <si>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</si>
  <si>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</si>
  <si>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</si>
  <si>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</si>
  <si>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</si>
  <si>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</si>
  <si>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</si>
  <si>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</si>
  <si>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</si>
  <si>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</si>
  <si>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</si>
  <si>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</si>
  <si>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</si>
  <si>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</si>
  <si>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</si>
  <si>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</si>
  <si>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</si>
  <si>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</si>
  <si>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</si>
  <si>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</si>
  <si>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</si>
  <si>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</si>
  <si>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</si>
  <si>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</si>
  <si>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</si>
  <si>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</si>
  <si>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</si>
  <si>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</si>
  <si>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</si>
  <si>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</si>
  <si>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</si>
  <si>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</si>
  <si>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</si>
  <si>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</si>
  <si>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</si>
  <si>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</si>
  <si>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</si>
  <si>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</si>
  <si>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</si>
  <si>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</si>
  <si>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</si>
  <si>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</si>
  <si>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</si>
  <si>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</si>
  <si>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</si>
  <si>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</si>
  <si>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</si>
  <si>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</si>
  <si>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</si>
  <si>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</si>
  <si>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</si>
  <si>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</si>
  <si>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</si>
  <si>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</si>
  <si>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</si>
  <si>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</si>
  <si>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</si>
  <si>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</si>
  <si>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</si>
  <si>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</si>
  <si>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</si>
  <si>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</si>
  <si>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</si>
  <si>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</si>
  <si>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</si>
  <si>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</si>
  <si>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</si>
  <si>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</si>
  <si>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</si>
  <si>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</si>
  <si>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</si>
  <si>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</si>
  <si>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</si>
  <si>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</si>
  <si>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</si>
  <si>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</si>
  <si>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</si>
  <si>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</si>
  <si>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</si>
  <si>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</si>
  <si>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</si>
  <si>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</si>
  <si>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</si>
  <si>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</si>
  <si>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</si>
  <si>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</si>
  <si>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</si>
  <si>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</si>
  <si>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</si>
  <si>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</si>
  <si>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</si>
  <si>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</si>
  <si>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</si>
  <si>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</si>
  <si>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</si>
  <si>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</si>
  <si>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</si>
  <si>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</si>
  <si>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</si>
  <si>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</si>
  <si>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</si>
  <si>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</si>
  <si>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</si>
  <si>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</si>
  <si>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</si>
  <si>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</si>
  <si>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</si>
  <si>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</si>
  <si>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</si>
  <si>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</si>
  <si>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</si>
  <si>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</si>
  <si>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</si>
  <si>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</si>
  <si>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</si>
  <si>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</si>
  <si>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</si>
  <si>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</si>
  <si>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</si>
  <si>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</si>
  <si>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</si>
  <si>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</si>
  <si>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</si>
  <si>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</si>
  <si>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</si>
  <si>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</si>
  <si>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</si>
  <si>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</si>
  <si>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</si>
  <si>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</si>
  <si>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</si>
  <si>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</si>
  <si>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</si>
  <si>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</si>
  <si>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</si>
  <si>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</si>
  <si>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</si>
  <si>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</si>
  <si>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</si>
  <si>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</si>
  <si>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</si>
  <si>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</si>
  <si>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</si>
  <si>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</si>
  <si>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</si>
  <si>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</si>
  <si>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</si>
  <si>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</si>
  <si>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</si>
  <si>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</si>
  <si>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</si>
  <si>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</si>
  <si>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</si>
  <si>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</si>
  <si>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</si>
  <si>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</si>
  <si>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</si>
  <si>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</si>
  <si>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</si>
  <si>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</si>
  <si>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</si>
  <si>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</si>
  <si>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</si>
  <si>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</si>
  <si>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</si>
  <si>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</si>
  <si>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</si>
  <si>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</si>
  <si>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</si>
  <si>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</si>
  <si>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</si>
  <si>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</si>
  <si>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</si>
  <si>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</si>
  <si>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</si>
  <si>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</si>
  <si>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</si>
  <si>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</si>
  <si>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</si>
  <si>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</si>
  <si>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</si>
  <si>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</si>
  <si>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</si>
  <si>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</si>
  <si>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</si>
  <si>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</si>
  <si>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</si>
  <si>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</si>
  <si>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</si>
  <si>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</si>
  <si>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</si>
  <si>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</si>
  <si>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</si>
  <si>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</si>
  <si>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</si>
  <si>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</si>
  <si>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</si>
  <si>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</si>
  <si>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</si>
  <si>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</si>
  <si>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</si>
  <si>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</si>
  <si>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</si>
  <si>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</si>
  <si>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</si>
  <si>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</si>
  <si>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</si>
  <si>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</si>
  <si>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</si>
  <si>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</si>
  <si>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</si>
  <si>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</si>
  <si>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</si>
  <si>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</si>
  <si>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</si>
  <si>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</si>
  <si>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</si>
  <si>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</si>
  <si>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</si>
  <si>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</si>
  <si>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</si>
  <si>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</si>
  <si>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</si>
  <si>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</si>
  <si>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</si>
  <si>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</si>
  <si>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</si>
  <si>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</si>
  <si>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</si>
  <si>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</si>
  <si>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</si>
  <si>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</si>
  <si>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</si>
  <si>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</si>
  <si>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</si>
  <si>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</si>
  <si>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</si>
  <si>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</si>
  <si>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</si>
  <si>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</si>
  <si>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</si>
  <si>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</si>
  <si>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</si>
  <si>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</si>
  <si>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</si>
  <si>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</si>
  <si>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</si>
  <si>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</si>
  <si>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</si>
  <si>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</si>
  <si>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</si>
  <si>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</si>
  <si>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</si>
  <si>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</si>
  <si>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</si>
  <si>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</si>
  <si>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</si>
  <si>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</si>
  <si>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</si>
  <si>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</si>
  <si>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</si>
  <si>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</si>
  <si>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</si>
  <si>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</si>
  <si>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</si>
  <si>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</si>
  <si>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</si>
  <si>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</si>
  <si>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</si>
  <si>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</si>
  <si>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</si>
  <si>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</si>
  <si>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</si>
  <si>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</si>
  <si>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</si>
  <si>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</si>
  <si>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</si>
  <si>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</si>
  <si>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</si>
  <si>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</si>
  <si>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</si>
  <si>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</si>
  <si>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</si>
  <si>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</si>
  <si>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</si>
  <si>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</si>
  <si>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</si>
  <si>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</si>
  <si>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</si>
  <si>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</si>
  <si>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</si>
  <si>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</si>
  <si>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</si>
  <si>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</si>
  <si>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</si>
  <si>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</si>
  <si>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</si>
  <si>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</si>
  <si>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</si>
  <si>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</si>
  <si>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</si>
  <si>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</si>
  <si>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</si>
  <si>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</si>
  <si>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</si>
  <si>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</si>
  <si>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</si>
  <si>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</si>
  <si>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</si>
  <si>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</si>
  <si>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</si>
  <si>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</si>
  <si>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</si>
  <si>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</si>
  <si>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</si>
  <si>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</si>
  <si>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</si>
  <si>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</si>
  <si>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</si>
  <si>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</si>
  <si>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</si>
  <si>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</si>
  <si>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</si>
  <si>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</si>
  <si>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</si>
  <si>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</si>
  <si>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</si>
  <si>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</si>
  <si>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</si>
  <si>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</si>
  <si>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</si>
  <si>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</si>
  <si>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</si>
  <si>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</si>
  <si>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</si>
  <si>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</si>
  <si>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</si>
  <si>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</si>
  <si>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</si>
  <si>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</si>
  <si>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</si>
  <si>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</si>
  <si>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</si>
  <si>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</si>
  <si>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</si>
  <si>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</si>
  <si>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</si>
  <si>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</si>
  <si>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</si>
  <si>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</si>
  <si>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</si>
  <si>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</si>
  <si>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</si>
  <si>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</si>
  <si>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</si>
  <si>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</si>
  <si>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</si>
  <si>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</si>
  <si>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</si>
  <si>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</si>
  <si>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</si>
  <si>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</si>
  <si>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</si>
  <si>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</si>
  <si>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</si>
  <si>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</si>
  <si>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</si>
  <si>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</si>
  <si>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</si>
  <si>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</si>
  <si>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</si>
  <si>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</si>
  <si>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</si>
  <si>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</si>
  <si>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</si>
  <si>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</si>
  <si>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</si>
  <si>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</si>
  <si>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</si>
  <si>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</si>
  <si>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</si>
  <si>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</si>
  <si>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</si>
  <si>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</si>
  <si>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</si>
  <si>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</si>
  <si>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</si>
  <si>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</si>
  <si>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</si>
  <si>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</si>
  <si>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</si>
  <si>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</si>
  <si>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</si>
  <si>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</si>
  <si>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</si>
  <si>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</si>
  <si>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</si>
  <si>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</si>
  <si>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</si>
  <si>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</si>
  <si>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</si>
  <si>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</si>
  <si>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</si>
  <si>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</si>
  <si>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</si>
  <si>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</si>
  <si>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</si>
  <si>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</si>
  <si>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</si>
  <si>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</si>
  <si>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</si>
  <si>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</si>
  <si>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</si>
  <si>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</si>
  <si>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</si>
  <si>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</si>
  <si>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</si>
  <si>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</si>
  <si>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</si>
  <si>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</si>
  <si>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</si>
  <si>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</si>
  <si>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</si>
  <si>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</si>
  <si>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</si>
  <si>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</si>
  <si>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</si>
  <si>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</si>
  <si>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</si>
  <si>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</si>
  <si>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</si>
  <si>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</si>
  <si>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</si>
  <si>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</si>
  <si>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</si>
  <si>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</si>
  <si>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</si>
  <si>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</si>
  <si>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</si>
  <si>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</si>
  <si>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</si>
  <si>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</si>
  <si>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</si>
  <si>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</si>
  <si>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</si>
  <si>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</si>
  <si>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</si>
  <si>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</si>
  <si>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</si>
  <si>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</si>
  <si>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</si>
  <si>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</si>
  <si>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</si>
  <si>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</si>
  <si>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</si>
  <si>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</si>
  <si>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</si>
  <si>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</si>
  <si>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</si>
  <si>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</si>
  <si>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</si>
  <si>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</si>
  <si>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</si>
  <si>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</si>
  <si>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</si>
  <si>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</si>
  <si>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</si>
  <si>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</si>
  <si>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</si>
  <si>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</si>
  <si>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</si>
  <si>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</si>
  <si>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</si>
  <si>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</si>
  <si>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</si>
  <si>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</si>
  <si>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</si>
  <si>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</si>
  <si>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</si>
  <si>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</si>
  <si>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</si>
  <si>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</si>
  <si>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</si>
  <si>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</si>
  <si>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</si>
  <si>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</si>
  <si>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</si>
  <si>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</si>
  <si>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</si>
  <si>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</si>
  <si>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</si>
  <si>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</si>
  <si>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</si>
  <si>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</si>
  <si>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</si>
  <si>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</si>
  <si>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</si>
  <si>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</si>
  <si>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</si>
  <si>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</si>
  <si>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</si>
  <si>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</si>
  <si>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</si>
  <si>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</si>
  <si>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</si>
  <si>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</si>
  <si>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</si>
  <si>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</si>
  <si>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</si>
  <si>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</si>
  <si>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</si>
  <si>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</si>
  <si>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</si>
  <si>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</si>
  <si>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</si>
  <si>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</si>
  <si>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</si>
  <si>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</si>
  <si>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</si>
  <si>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</si>
  <si>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</si>
  <si>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</si>
  <si>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</si>
  <si>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</si>
  <si>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</si>
  <si>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</si>
  <si>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</si>
  <si>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</si>
  <si>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</si>
  <si>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</si>
  <si>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</si>
  <si>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</si>
  <si>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</si>
  <si>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</si>
  <si>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</si>
  <si>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</si>
  <si>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</si>
  <si>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</si>
  <si>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</si>
  <si>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</si>
  <si>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</si>
  <si>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</si>
  <si>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</si>
  <si>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</si>
  <si>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</si>
  <si>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</si>
  <si>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</si>
  <si>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</si>
  <si>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</si>
  <si>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</si>
  <si>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</si>
  <si>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</si>
  <si>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</si>
  <si>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</si>
  <si>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</si>
  <si>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</si>
  <si>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</si>
  <si>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</si>
  <si>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</si>
  <si>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</si>
  <si>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</si>
  <si>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</si>
  <si>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</si>
  <si>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</si>
  <si>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</si>
  <si>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</si>
  <si>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</si>
  <si>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</si>
  <si>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</si>
  <si>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</si>
  <si>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</si>
  <si>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</si>
  <si>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</si>
  <si>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</si>
  <si>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</si>
  <si>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</si>
  <si>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</si>
  <si>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</si>
  <si>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</si>
  <si>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</si>
  <si>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</si>
  <si>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</si>
  <si>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</si>
  <si>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</si>
  <si>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</si>
  <si>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</si>
  <si>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</si>
  <si>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</si>
  <si>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</si>
  <si>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</si>
  <si>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</si>
  <si>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</si>
  <si>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</si>
  <si>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</si>
  <si>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</si>
  <si>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</si>
  <si>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</si>
  <si>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</si>
  <si>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</si>
  <si>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</si>
  <si>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</si>
  <si>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</si>
  <si>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</si>
  <si>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</si>
  <si>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</si>
  <si>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</si>
  <si>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</si>
  <si>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</si>
  <si>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</si>
  <si>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</si>
  <si>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</si>
  <si>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</si>
  <si>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</si>
  <si>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</si>
  <si>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</si>
  <si>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</si>
  <si>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</si>
  <si>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</si>
  <si>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</si>
  <si>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</si>
  <si>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</si>
  <si>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</si>
  <si>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</si>
  <si>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</si>
  <si>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</si>
  <si>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</si>
  <si>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</si>
  <si>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</si>
  <si>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</si>
  <si>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</si>
  <si>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</si>
  <si>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</si>
  <si>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</si>
  <si>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</si>
  <si>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</si>
  <si>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</si>
  <si>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</si>
  <si>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</si>
  <si>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</si>
  <si>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</si>
  <si>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</si>
  <si>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</si>
  <si>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</si>
  <si>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</si>
  <si>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</si>
  <si>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</si>
  <si>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</si>
  <si>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</si>
  <si>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</si>
  <si>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</si>
  <si>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</si>
  <si>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</si>
  <si>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</si>
  <si>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</si>
  <si>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</si>
  <si>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</si>
  <si>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</si>
  <si>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</si>
  <si>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</si>
  <si>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</si>
  <si>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</si>
  <si>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</si>
  <si>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</si>
  <si>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</si>
  <si>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</si>
  <si>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</si>
  <si>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</si>
  <si>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</si>
  <si>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</si>
  <si>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</si>
  <si>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</si>
  <si>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</si>
  <si>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</si>
  <si>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</si>
  <si>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</si>
  <si>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</si>
  <si>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</si>
  <si>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</si>
  <si>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</si>
  <si>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</si>
  <si>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</si>
  <si>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</si>
  <si>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</si>
  <si>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</si>
  <si>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</si>
  <si>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</si>
  <si>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</si>
  <si>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</si>
  <si>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</si>
  <si>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</si>
  <si>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</si>
  <si>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</si>
  <si>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</si>
  <si>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</si>
  <si>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</si>
  <si>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</si>
  <si>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</si>
  <si>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</si>
  <si>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</si>
  <si>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</si>
  <si>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</si>
  <si>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</si>
  <si>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</si>
  <si>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</si>
  <si>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</si>
  <si>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</si>
  <si>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</si>
  <si>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</si>
  <si>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</si>
  <si>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</si>
  <si>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</si>
  <si>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</si>
  <si>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</si>
  <si>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</si>
  <si>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</si>
  <si>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</si>
  <si>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</si>
  <si>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</si>
  <si>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</si>
  <si>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</si>
  <si>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</si>
  <si>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</si>
  <si>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</si>
  <si>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</si>
  <si>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</si>
  <si>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</si>
  <si>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</si>
  <si>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</si>
  <si>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</si>
  <si>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</si>
  <si>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</si>
  <si>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</si>
  <si>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</si>
  <si>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</si>
  <si>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</si>
  <si>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</si>
  <si>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</si>
  <si>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</si>
  <si>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</si>
  <si>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</si>
  <si>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</si>
  <si>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</si>
  <si>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</si>
  <si>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</si>
  <si>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</si>
  <si>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</si>
  <si>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</si>
  <si>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</si>
  <si>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</si>
  <si>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</si>
  <si>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</si>
  <si>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</si>
  <si>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</si>
  <si>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</si>
  <si>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</si>
  <si>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</si>
  <si>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</si>
  <si>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</si>
  <si>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</si>
  <si>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</si>
  <si>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</si>
  <si>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</si>
  <si>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</si>
  <si>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</si>
  <si>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</si>
  <si>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</si>
  <si>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</si>
  <si>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</si>
  <si>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</si>
  <si>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</si>
  <si>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</si>
  <si>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</si>
  <si>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</si>
  <si>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</si>
  <si>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</si>
  <si>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</si>
  <si>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</si>
  <si>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</si>
  <si>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</si>
  <si>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</si>
  <si>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</si>
  <si>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</si>
  <si>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</si>
  <si>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</si>
  <si>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</si>
  <si>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</si>
  <si>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</si>
  <si>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</si>
  <si>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</si>
  <si>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</si>
  <si>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</si>
  <si>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</si>
  <si>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</si>
  <si>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</si>
  <si>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</si>
  <si>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</si>
  <si>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</si>
  <si>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</si>
  <si>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</si>
  <si>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</si>
  <si>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</si>
  <si>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</si>
  <si>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</si>
  <si>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</si>
  <si>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</si>
  <si>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</si>
  <si>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</si>
  <si>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</si>
  <si>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</si>
  <si>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</si>
  <si>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</si>
  <si>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</si>
  <si>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</si>
  <si>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</si>
  <si>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</si>
  <si>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</si>
  <si>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</si>
  <si>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</si>
  <si>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</si>
  <si>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</si>
  <si>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</si>
  <si>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</si>
  <si>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</si>
  <si>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</si>
  <si>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</si>
  <si>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</si>
  <si>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</si>
  <si>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</si>
  <si>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</si>
  <si>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</si>
  <si>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</si>
  <si>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</si>
  <si>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</si>
  <si>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</si>
  <si>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</si>
  <si>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</si>
  <si>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</si>
  <si>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</si>
  <si>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</si>
  <si>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</si>
  <si>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</si>
  <si>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</si>
  <si>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</si>
  <si>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</si>
  <si>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</si>
  <si>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</si>
  <si>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</si>
  <si>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</si>
  <si>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</si>
  <si>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</si>
  <si>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</si>
  <si>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</si>
  <si>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</si>
  <si>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</si>
  <si>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</si>
  <si>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</si>
  <si>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</si>
  <si>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</si>
  <si>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</si>
  <si>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</si>
  <si>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</si>
  <si>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</si>
  <si>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</si>
  <si>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</si>
  <si>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</si>
  <si>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</si>
  <si>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</si>
  <si>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</si>
  <si>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</si>
  <si>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</si>
  <si>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</si>
  <si>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</si>
  <si>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</si>
  <si>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</si>
  <si>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</si>
  <si>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</si>
  <si>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</si>
  <si>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</si>
  <si>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</si>
  <si>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</si>
  <si>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</si>
  <si>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</si>
  <si>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</si>
  <si>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</si>
  <si>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</si>
  <si>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</si>
  <si>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</si>
  <si>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</si>
  <si>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</si>
  <si>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</si>
  <si>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</si>
  <si>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</si>
  <si>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</si>
  <si>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</si>
  <si>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</si>
  <si>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</si>
  <si>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</si>
  <si>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</si>
  <si>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</si>
  <si>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</si>
  <si>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</si>
  <si>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</si>
  <si>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</si>
  <si>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</si>
  <si>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</si>
  <si>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</si>
  <si>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</si>
  <si>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</si>
  <si>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</si>
  <si>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</si>
  <si>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</si>
  <si>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</si>
  <si>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</si>
  <si>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</si>
  <si>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</si>
  <si>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</si>
  <si>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</si>
  <si>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</si>
  <si>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</si>
  <si>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</si>
  <si>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</si>
  <si>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</si>
  <si>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</si>
  <si>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</si>
  <si>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</si>
  <si>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</si>
  <si>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</si>
  <si>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</si>
  <si>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</si>
  <si>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</si>
  <si>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</si>
  <si>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</si>
  <si>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</si>
  <si>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</si>
  <si>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</si>
  <si>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</si>
  <si>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</si>
  <si>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</si>
  <si>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</si>
  <si>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</si>
  <si>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</si>
  <si>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</si>
  <si>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</si>
  <si>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</si>
  <si>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</si>
  <si>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</si>
  <si>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</si>
  <si>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</si>
  <si>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</si>
  <si>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</si>
  <si>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</si>
  <si>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</si>
  <si>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</si>
  <si>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</si>
  <si>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</si>
  <si>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</si>
  <si>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</si>
  <si>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</si>
  <si>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</si>
  <si>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</si>
  <si>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</si>
  <si>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</si>
  <si>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</si>
  <si>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</si>
  <si>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</si>
  <si>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</si>
  <si>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</si>
  <si>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</si>
  <si>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</si>
  <si>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</si>
  <si>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</si>
  <si>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</si>
  <si>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</si>
  <si>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</si>
  <si>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</si>
  <si>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</si>
  <si>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</si>
  <si>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</si>
  <si>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</si>
  <si>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</si>
  <si>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</si>
  <si>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</si>
  <si>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</si>
  <si>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</si>
  <si>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</si>
  <si>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</si>
  <si>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</si>
  <si>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</si>
  <si>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</si>
  <si>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</si>
  <si>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</si>
  <si>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</si>
  <si>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</si>
  <si>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</si>
  <si>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</si>
  <si>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</si>
  <si>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</si>
  <si>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</si>
  <si>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</si>
  <si>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</si>
  <si>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</si>
  <si>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</si>
  <si>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</si>
  <si>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</si>
  <si>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</si>
  <si>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</si>
  <si>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</si>
  <si>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</si>
  <si>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</si>
  <si>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</si>
  <si>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</si>
  <si>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</si>
  <si>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</si>
  <si>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</si>
  <si>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</si>
  <si>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</si>
  <si>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</si>
  <si>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</si>
  <si>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</si>
  <si>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</si>
  <si>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</si>
  <si>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</si>
  <si>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</si>
  <si>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</si>
  <si>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</si>
  <si>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</si>
  <si>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</si>
  <si>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</si>
  <si>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</si>
  <si>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</si>
  <si>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</si>
  <si>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</si>
  <si>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</si>
  <si>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</si>
  <si>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</si>
  <si>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</si>
  <si>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</si>
  <si>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</si>
  <si>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</si>
  <si>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</si>
  <si>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</si>
  <si>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</si>
  <si>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</si>
  <si>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</si>
  <si>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</si>
  <si>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</si>
  <si>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</si>
  <si>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</si>
  <si>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</si>
  <si>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</si>
  <si>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</si>
  <si>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</si>
  <si>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</si>
  <si>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</si>
  <si>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</si>
  <si>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</si>
  <si>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</si>
  <si>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</si>
  <si>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</si>
  <si>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</si>
  <si>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</si>
  <si>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</si>
  <si>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</si>
  <si>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</si>
  <si>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</si>
  <si>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</si>
  <si>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</si>
  <si>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</si>
  <si>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</si>
  <si>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</si>
  <si>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</si>
  <si>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</si>
  <si>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</si>
  <si>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</si>
  <si>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</si>
  <si>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</si>
  <si>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</si>
  <si>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</si>
  <si>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</si>
  <si>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</si>
  <si>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</si>
  <si>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</si>
  <si>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</si>
  <si>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</si>
  <si>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</si>
  <si>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</si>
  <si>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</si>
  <si>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</si>
  <si>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</si>
  <si>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</si>
  <si>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</si>
  <si>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</si>
  <si>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</si>
  <si>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</si>
  <si>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</si>
  <si>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</si>
  <si>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</si>
  <si>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</si>
  <si>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</si>
  <si>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</si>
  <si>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</si>
  <si>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</si>
  <si>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</si>
  <si>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</si>
  <si>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</si>
  <si>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</si>
  <si>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</si>
  <si>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</si>
  <si>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</si>
  <si>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</si>
  <si>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</si>
  <si>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</si>
  <si>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</si>
  <si>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</si>
  <si>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</si>
  <si>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</si>
  <si>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</si>
  <si>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</si>
  <si>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</si>
  <si>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</si>
  <si>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</si>
  <si>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</si>
  <si>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</si>
  <si>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</si>
  <si>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</si>
  <si>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</si>
  <si>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</si>
  <si>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</si>
  <si>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</si>
  <si>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</si>
  <si>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</si>
  <si>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</si>
  <si>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</si>
  <si>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</si>
  <si>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</si>
  <si>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</si>
  <si>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</si>
  <si>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</si>
  <si>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</si>
  <si>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</si>
  <si>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</si>
  <si>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</si>
  <si>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</si>
  <si>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</si>
  <si>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</si>
  <si>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</si>
  <si>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</si>
  <si>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</si>
  <si>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</si>
  <si>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</si>
  <si>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</si>
  <si>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</si>
  <si>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</si>
  <si>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</si>
  <si>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</si>
  <si>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</si>
  <si>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</si>
  <si>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</si>
  <si>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</si>
  <si>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</si>
  <si>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</si>
  <si>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</si>
  <si>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</si>
  <si>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</si>
  <si>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</si>
  <si>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</si>
  <si>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</si>
  <si>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</si>
  <si>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</si>
  <si>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</si>
  <si>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</si>
  <si>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</si>
  <si>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</si>
  <si>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</si>
  <si>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</si>
  <si>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</si>
  <si>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</si>
  <si>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</si>
  <si>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</si>
  <si>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</si>
  <si>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</si>
  <si>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</si>
  <si>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</si>
  <si>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</si>
  <si>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</si>
  <si>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</si>
  <si>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</si>
  <si>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</si>
  <si>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</si>
  <si>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</si>
  <si>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</si>
  <si>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</si>
  <si>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</si>
  <si>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</si>
  <si>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</si>
  <si>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</si>
  <si>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</si>
  <si>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</si>
  <si>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</si>
  <si>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</si>
  <si>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</si>
  <si>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</si>
  <si>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</si>
  <si>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</si>
  <si>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</si>
  <si>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</si>
  <si>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</si>
  <si>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</si>
  <si>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</si>
  <si>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</si>
  <si>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</si>
  <si>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</si>
  <si>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</si>
  <si>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</si>
  <si>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</si>
  <si>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</si>
  <si>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</si>
  <si>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</si>
  <si>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</si>
  <si>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</si>
  <si>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</si>
  <si>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</si>
  <si>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</si>
  <si>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</si>
  <si>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</si>
  <si>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</si>
  <si>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</si>
  <si>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</si>
  <si>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</si>
  <si>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</si>
  <si>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</si>
  <si>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</si>
  <si>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</si>
  <si>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</si>
  <si>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</si>
  <si>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</si>
  <si>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</si>
  <si>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</si>
  <si>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</si>
  <si>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</si>
  <si>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</si>
  <si>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</si>
  <si>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</si>
  <si>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</si>
  <si>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</si>
  <si>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</si>
  <si>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</si>
  <si>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</si>
  <si>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</si>
  <si>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</si>
  <si>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</si>
  <si>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</si>
  <si>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</si>
  <si>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</si>
  <si>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</si>
  <si>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</si>
  <si>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</si>
  <si>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</si>
  <si>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</si>
  <si>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</si>
  <si>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</si>
  <si>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</si>
  <si>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</si>
  <si>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</si>
  <si>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</si>
  <si>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</si>
  <si>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</si>
  <si>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</si>
  <si>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</si>
  <si>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</si>
  <si>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</si>
  <si>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</si>
  <si>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</si>
  <si>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</si>
  <si>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</si>
  <si>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</si>
  <si>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</si>
  <si>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</si>
  <si>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</si>
  <si>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</si>
  <si>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</si>
  <si>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</si>
  <si>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</si>
  <si>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</si>
  <si>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</si>
  <si>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</si>
  <si>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</si>
  <si>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</si>
  <si>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</si>
  <si>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</si>
  <si>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</si>
  <si>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</si>
  <si>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</si>
  <si>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</si>
  <si>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</si>
  <si>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</si>
  <si>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</si>
  <si>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</si>
  <si>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</si>
  <si>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</si>
  <si>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</si>
  <si>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</si>
  <si>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</si>
  <si>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</si>
  <si>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</si>
  <si>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</si>
  <si>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</si>
  <si>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</si>
  <si>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</si>
  <si>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</si>
  <si>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</si>
  <si>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</si>
  <si>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</si>
  <si>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</si>
  <si>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</si>
  <si>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</si>
  <si>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</si>
  <si>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</si>
  <si>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</si>
  <si>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</si>
  <si>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</si>
  <si>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</si>
  <si>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</si>
  <si>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</si>
  <si>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</si>
  <si>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</si>
  <si>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</si>
  <si>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</si>
  <si>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</si>
  <si>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</si>
  <si>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</si>
  <si>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</si>
  <si>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</si>
  <si>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</si>
  <si>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</si>
  <si>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</si>
  <si>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</si>
  <si>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</si>
  <si>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</si>
  <si>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</si>
  <si>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</si>
  <si>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</si>
  <si>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</si>
  <si>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</si>
  <si>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</si>
  <si>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</si>
  <si>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</si>
  <si>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</si>
  <si>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</si>
  <si>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</si>
  <si>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</si>
  <si>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</si>
  <si>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</si>
  <si>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</si>
  <si>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</si>
  <si>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</si>
  <si>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</si>
  <si>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</si>
  <si>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</si>
  <si>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</si>
  <si>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</si>
  <si>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</si>
  <si>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</si>
  <si>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</si>
  <si>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</si>
  <si>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</si>
  <si>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</si>
  <si>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</si>
  <si>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</si>
  <si>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</si>
  <si>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</si>
  <si>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</si>
  <si>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</si>
  <si>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</si>
  <si>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</si>
  <si>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</si>
  <si>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</si>
  <si>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</si>
  <si>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</si>
  <si>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</si>
  <si>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</si>
  <si>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</si>
  <si>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</si>
  <si>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</si>
  <si>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</si>
  <si>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</si>
  <si>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</si>
  <si>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</si>
  <si>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</si>
  <si>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</si>
  <si>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</si>
  <si>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</si>
  <si>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</si>
  <si>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</si>
  <si>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</si>
  <si>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</si>
  <si>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</si>
  <si>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</si>
  <si>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</si>
  <si>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</si>
  <si>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</si>
  <si>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</si>
  <si>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</si>
  <si>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</si>
  <si>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</si>
  <si>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</si>
  <si>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</si>
  <si>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</si>
  <si>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</si>
  <si>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</si>
  <si>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</si>
  <si>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</si>
  <si>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</si>
  <si>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</si>
  <si>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</si>
  <si>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</si>
  <si>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</si>
  <si>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</si>
  <si>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</si>
  <si>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</si>
  <si>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</si>
  <si>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</si>
  <si>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</si>
  <si>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</si>
  <si>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</si>
  <si>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</si>
  <si>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</si>
  <si>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</si>
  <si>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</si>
  <si>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</si>
  <si>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</si>
  <si>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</si>
  <si>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</si>
  <si>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</si>
  <si>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</si>
  <si>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</si>
  <si>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</si>
  <si>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</si>
  <si>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</si>
  <si>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</si>
  <si>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</si>
  <si>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</si>
  <si>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</si>
  <si>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</si>
  <si>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</si>
  <si>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</si>
  <si>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</si>
  <si>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</si>
  <si>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</si>
  <si>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</si>
  <si>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</si>
  <si>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</si>
  <si>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</si>
  <si>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</si>
  <si>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</si>
  <si>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</si>
  <si>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</si>
  <si>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</si>
  <si>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</si>
  <si>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</si>
  <si>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</si>
  <si>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</si>
  <si>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</si>
  <si>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</si>
  <si>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</si>
  <si>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</si>
  <si>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</si>
  <si>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</si>
  <si>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</si>
  <si>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</si>
  <si>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</si>
  <si>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</si>
  <si>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</si>
  <si>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</si>
  <si>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</si>
  <si>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</si>
  <si>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</si>
  <si>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</si>
  <si>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</si>
  <si>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</si>
  <si>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</si>
  <si>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</si>
  <si>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</si>
  <si>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</si>
  <si>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</si>
  <si>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</si>
  <si>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</si>
  <si>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</si>
  <si>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</si>
  <si>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</si>
  <si>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</si>
  <si>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</si>
  <si>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</si>
  <si>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</si>
  <si>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</si>
  <si>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</si>
  <si>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</si>
  <si>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</si>
  <si>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</si>
  <si>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</si>
  <si>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</si>
  <si>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</si>
  <si>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</si>
  <si>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</si>
  <si>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</si>
  <si>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</si>
  <si>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</si>
  <si>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</si>
  <si>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</si>
  <si>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</si>
  <si>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</si>
  <si>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</si>
  <si>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</si>
  <si>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</si>
  <si>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</si>
  <si>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</si>
  <si>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</si>
  <si>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</si>
  <si>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</si>
  <si>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</si>
  <si>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</si>
  <si>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</si>
  <si>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</si>
  <si>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</si>
  <si>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</si>
  <si>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</si>
  <si>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</si>
  <si>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</si>
  <si>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</si>
  <si>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</si>
  <si>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</si>
  <si>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</si>
  <si>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</si>
  <si>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</si>
  <si>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</si>
  <si>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</si>
  <si>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</si>
  <si>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</si>
  <si>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</si>
  <si>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</si>
  <si>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</si>
  <si>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</si>
  <si>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</si>
  <si>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</si>
  <si>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</si>
  <si>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</si>
  <si>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</si>
  <si>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</si>
  <si>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</si>
  <si>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</si>
  <si>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</si>
  <si>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</si>
  <si>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</si>
  <si>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</si>
  <si>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</si>
  <si>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</si>
  <si>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</si>
  <si>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</si>
  <si>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</si>
  <si>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</si>
  <si>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</si>
  <si>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</si>
  <si>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</si>
  <si>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</si>
  <si>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</si>
  <si>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</si>
  <si>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</si>
  <si>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</si>
  <si>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</si>
  <si>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</si>
  <si>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</si>
  <si>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</si>
  <si>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</si>
  <si>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</si>
  <si>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</si>
  <si>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</si>
  <si>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</si>
  <si>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</si>
  <si>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</si>
  <si>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</si>
  <si>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</si>
  <si>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</si>
  <si>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</si>
  <si>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</si>
  <si>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</si>
  <si>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</si>
  <si>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</si>
  <si>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</si>
  <si>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</si>
  <si>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</si>
  <si>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</si>
  <si>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</si>
  <si>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</si>
  <si>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</si>
  <si>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</si>
  <si>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</si>
  <si>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</si>
  <si>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</si>
  <si>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</si>
  <si>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</si>
  <si>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</si>
  <si>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</si>
  <si>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</si>
  <si>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</si>
  <si>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</si>
  <si>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</si>
  <si>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</si>
  <si>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</si>
  <si>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</si>
  <si>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</si>
  <si>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</si>
  <si>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</si>
  <si>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</si>
  <si>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</si>
  <si>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</si>
  <si>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</si>
  <si>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</si>
  <si>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</si>
  <si>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</si>
  <si>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</si>
  <si>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</si>
  <si>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</si>
  <si>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</si>
  <si>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</si>
  <si>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</si>
  <si>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</si>
  <si>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</si>
  <si>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</si>
  <si>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</si>
  <si>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</si>
  <si>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</si>
  <si>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</si>
  <si>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</si>
  <si>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</si>
  <si>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</si>
  <si>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</si>
  <si>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</si>
  <si>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</si>
  <si>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</si>
  <si>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</si>
  <si>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</si>
  <si>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</si>
  <si>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</si>
  <si>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</si>
  <si>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</si>
  <si>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</si>
  <si>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</si>
  <si>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</si>
  <si>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</si>
  <si>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</si>
  <si>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</si>
  <si>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</si>
  <si>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</si>
  <si>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</si>
  <si>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</si>
  <si>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</si>
  <si>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</si>
  <si>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</si>
  <si>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</si>
  <si>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</si>
  <si>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</si>
  <si>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</si>
  <si>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</si>
  <si>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</si>
  <si>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</si>
  <si>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</si>
  <si>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</si>
  <si>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</si>
  <si>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</si>
  <si>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</si>
  <si>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</si>
  <si>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</si>
  <si>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</si>
  <si>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</si>
  <si>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</si>
  <si>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</si>
  <si>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</si>
  <si>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</si>
  <si>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</si>
  <si>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</si>
  <si>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</si>
  <si>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</si>
  <si>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</si>
  <si>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</si>
  <si>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</si>
  <si>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</si>
  <si>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</si>
  <si>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</si>
  <si>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</si>
  <si>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</si>
  <si>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</si>
  <si>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</si>
  <si>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</si>
  <si>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</si>
  <si>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</si>
  <si>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</si>
  <si>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</si>
  <si>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</si>
  <si>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</si>
  <si>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</si>
  <si>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</si>
  <si>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</si>
  <si>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</si>
  <si>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</si>
  <si>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</si>
  <si>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</si>
  <si>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</si>
  <si>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</si>
  <si>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</si>
  <si>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</si>
  <si>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</si>
  <si>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</si>
  <si>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</si>
  <si>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</si>
  <si>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</si>
  <si>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</si>
  <si>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</si>
  <si>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</si>
  <si>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</si>
  <si>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</si>
  <si>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</si>
  <si>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</si>
  <si>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</si>
  <si>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</si>
  <si>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</si>
  <si>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</si>
  <si>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</si>
  <si>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</si>
  <si>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</si>
  <si>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</si>
  <si>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</si>
  <si>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</si>
  <si>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</si>
  <si>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</si>
  <si>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</si>
  <si>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</si>
  <si>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</si>
  <si>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</si>
  <si>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</si>
  <si>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</si>
  <si>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</si>
  <si>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</si>
  <si>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</si>
  <si>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</si>
  <si>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</si>
  <si>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</si>
  <si>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</si>
  <si>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</si>
  <si>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</si>
  <si>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</si>
  <si>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</si>
  <si>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</si>
  <si>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</si>
  <si>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</si>
  <si>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</si>
  <si>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</si>
  <si>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</si>
  <si>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</si>
  <si>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</si>
  <si>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</si>
  <si>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</si>
  <si>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</si>
  <si>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</si>
  <si>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</si>
  <si>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</si>
  <si>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</si>
  <si>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</si>
  <si>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</si>
  <si>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</si>
  <si>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</si>
  <si>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</si>
  <si>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</si>
  <si>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</si>
  <si>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</si>
  <si>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</si>
  <si>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</si>
  <si>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</si>
  <si>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</si>
  <si>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</si>
  <si>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</si>
  <si>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</si>
  <si>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</si>
  <si>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</si>
  <si>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</si>
  <si>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</si>
  <si>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</si>
  <si>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</si>
  <si>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</si>
  <si>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</si>
  <si>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</si>
  <si>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</si>
  <si>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</si>
  <si>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</si>
  <si>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</si>
  <si>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</si>
  <si>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</si>
  <si>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</si>
  <si>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</si>
  <si>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</si>
  <si>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</si>
  <si>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</si>
  <si>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</si>
  <si>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</si>
  <si>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</si>
  <si>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</si>
  <si>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</si>
  <si>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</si>
  <si>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</si>
  <si>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</si>
  <si>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</si>
  <si>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</si>
  <si>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</si>
  <si>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</si>
  <si>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</si>
  <si>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</si>
  <si>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</si>
  <si>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</si>
  <si>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</si>
  <si>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</si>
  <si>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</si>
  <si>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</si>
  <si>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</si>
  <si>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</si>
  <si>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</si>
  <si>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</si>
  <si>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</si>
  <si>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</si>
  <si>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</si>
  <si>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</si>
  <si>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</si>
  <si>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</si>
  <si>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</si>
  <si>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</si>
  <si>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</si>
  <si>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</si>
  <si>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</si>
  <si>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</si>
  <si>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</si>
  <si>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</si>
  <si>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</si>
  <si>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</si>
  <si>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</si>
  <si>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</si>
  <si>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</si>
  <si>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</si>
  <si>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</si>
  <si>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</si>
  <si>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</si>
  <si>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</si>
  <si>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</si>
  <si>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</si>
  <si>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</si>
  <si>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</si>
  <si>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</si>
  <si>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</si>
  <si>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</si>
  <si>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</si>
  <si>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</si>
  <si>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</si>
  <si>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</si>
  <si>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</si>
  <si>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</si>
  <si>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</si>
  <si>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</si>
  <si>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</si>
  <si>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</si>
  <si>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</si>
  <si>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</si>
  <si>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</si>
  <si>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</si>
  <si>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</si>
  <si>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</si>
  <si>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</si>
  <si>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</si>
  <si>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</si>
  <si>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</si>
  <si>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</si>
  <si>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</si>
  <si>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</si>
  <si>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</si>
  <si>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</si>
  <si>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</si>
  <si>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</si>
  <si>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</si>
  <si>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</si>
  <si>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</si>
  <si>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</si>
  <si>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</si>
  <si>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</si>
  <si>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</si>
  <si>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</si>
  <si>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</si>
  <si>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</si>
  <si>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</si>
  <si>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</si>
  <si>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</si>
  <si>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</si>
  <si>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</si>
  <si>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</si>
  <si>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</si>
  <si>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</si>
  <si>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</si>
  <si>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</si>
  <si>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</si>
  <si>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</si>
  <si>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</si>
  <si>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</si>
  <si>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</si>
  <si>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</si>
  <si>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</si>
  <si>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</si>
  <si>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</si>
  <si>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</si>
  <si>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</si>
  <si>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</si>
  <si>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</si>
  <si>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</si>
  <si>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</si>
  <si>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</si>
  <si>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</si>
  <si>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</si>
  <si>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</si>
  <si>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</si>
  <si>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</si>
  <si>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</si>
  <si>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</si>
  <si>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</si>
  <si>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</si>
  <si>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</si>
  <si>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</si>
  <si>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</si>
  <si>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</si>
  <si>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</si>
  <si>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</si>
  <si>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</si>
  <si>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</si>
  <si>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</si>
  <si>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</si>
  <si>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</si>
  <si>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</si>
  <si>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</si>
  <si>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</si>
  <si>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</si>
  <si>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</si>
  <si>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</si>
  <si>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</si>
  <si>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</si>
  <si>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</si>
  <si>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</si>
  <si>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</si>
  <si>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</si>
  <si>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</si>
  <si>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</si>
  <si>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</si>
  <si>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</si>
  <si>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</si>
  <si>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</si>
  <si>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</si>
  <si>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</si>
  <si>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</si>
  <si>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</si>
  <si>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</si>
  <si>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</si>
  <si>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</si>
  <si>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</si>
  <si>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</si>
  <si>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</si>
  <si>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</si>
  <si>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</si>
  <si>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</si>
  <si>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</si>
  <si>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</si>
  <si>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</si>
  <si>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</si>
  <si>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</si>
  <si>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</si>
  <si>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</si>
  <si>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</si>
  <si>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</si>
  <si>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</si>
  <si>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</si>
  <si>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</si>
  <si>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</si>
  <si>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</si>
  <si>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</si>
  <si>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</si>
  <si>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</si>
  <si>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</si>
  <si>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</si>
  <si>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</si>
  <si>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</si>
  <si>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</si>
  <si>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</si>
  <si>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</si>
  <si>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</si>
  <si>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</si>
  <si>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</si>
  <si>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</si>
  <si>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</si>
  <si>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</si>
  <si>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</si>
  <si>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</si>
  <si>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</si>
  <si>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</si>
  <si>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</si>
  <si>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</si>
  <si>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</si>
  <si>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</si>
  <si>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</si>
  <si>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</si>
  <si>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</si>
  <si>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</si>
  <si>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</si>
  <si>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</si>
  <si>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</si>
  <si>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</si>
  <si>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</si>
  <si>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</si>
  <si>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</si>
  <si>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</si>
  <si>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</si>
  <si>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</si>
  <si>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</si>
  <si>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</si>
  <si>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</si>
  <si>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</si>
  <si>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</si>
  <si>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</si>
  <si>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</si>
  <si>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</si>
  <si>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</si>
  <si>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</si>
  <si>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</si>
  <si>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</si>
  <si>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</si>
  <si>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</si>
  <si>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</si>
  <si>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</si>
  <si>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</si>
  <si>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</si>
  <si>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</si>
  <si>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</si>
  <si>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</si>
  <si>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</si>
  <si>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</si>
  <si>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</si>
  <si>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</si>
  <si>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</si>
  <si>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</si>
  <si>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</si>
  <si>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</si>
  <si>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</si>
  <si>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</si>
  <si>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</si>
  <si>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</si>
  <si>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</si>
  <si>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</si>
  <si>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</si>
  <si>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</si>
  <si>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</si>
  <si>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</si>
  <si>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</si>
  <si>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</si>
  <si>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</si>
  <si>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</si>
  <si>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</si>
  <si>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</si>
  <si>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</si>
  <si>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</si>
  <si>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</si>
  <si>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</si>
  <si>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</si>
  <si>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</si>
  <si>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</si>
  <si>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</si>
  <si>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</si>
  <si>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</si>
  <si>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</si>
  <si>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</si>
  <si>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</si>
  <si>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</si>
  <si>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</si>
  <si>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</si>
  <si>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</si>
  <si>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</si>
  <si>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</si>
  <si>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</si>
  <si>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</si>
  <si>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</si>
  <si>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</si>
  <si>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</si>
  <si>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</si>
  <si>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</si>
  <si>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</si>
  <si>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</si>
  <si>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</si>
  <si>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</si>
  <si>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</si>
  <si>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</si>
  <si>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</si>
  <si>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</si>
  <si>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</si>
  <si>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</si>
  <si>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</si>
  <si>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</si>
  <si>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</si>
  <si>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</si>
  <si>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</si>
  <si>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</si>
  <si>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</si>
  <si>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</si>
  <si>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</si>
  <si>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</si>
  <si>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</si>
  <si>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</si>
  <si>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</si>
  <si>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</si>
  <si>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</si>
  <si>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</si>
  <si>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</si>
  <si>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</si>
  <si>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</si>
  <si>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</si>
  <si>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</si>
  <si>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</si>
  <si>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</si>
  <si>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</si>
  <si>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</si>
  <si>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</si>
  <si>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</si>
  <si>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</si>
  <si>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</si>
  <si>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</si>
  <si>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</si>
  <si>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</si>
  <si>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</si>
  <si>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</si>
  <si>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</si>
  <si>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</si>
  <si>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</si>
  <si>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</si>
  <si>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</si>
  <si>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</si>
  <si>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</si>
  <si>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</si>
  <si>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</si>
  <si>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</si>
  <si>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</si>
  <si>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</si>
  <si>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</si>
  <si>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</si>
  <si>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</si>
  <si>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</si>
  <si>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</si>
  <si>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</si>
  <si>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</si>
  <si>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</si>
  <si>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</si>
  <si>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</si>
  <si>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</si>
  <si>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</si>
  <si>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</si>
  <si>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</si>
  <si>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</si>
  <si>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</si>
  <si>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</si>
  <si>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</si>
  <si>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</si>
  <si>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</si>
  <si>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</si>
  <si>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</si>
  <si>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</si>
  <si>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</si>
  <si>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</si>
  <si>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</si>
  <si>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</si>
  <si>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</si>
  <si>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</si>
  <si>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</si>
  <si>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</si>
  <si>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</si>
  <si>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</si>
  <si>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</si>
  <si>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</si>
  <si>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</si>
  <si>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</si>
  <si>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</si>
  <si>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</si>
  <si>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</si>
  <si>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</si>
  <si>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</si>
  <si>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</si>
  <si>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</si>
  <si>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</si>
  <si>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</si>
  <si>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</si>
  <si>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</si>
  <si>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</si>
  <si>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</si>
  <si>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</si>
  <si>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</si>
  <si>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</si>
  <si>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</si>
  <si>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</si>
  <si>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</si>
  <si>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</si>
  <si>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</si>
  <si>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</si>
  <si>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</si>
  <si>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</si>
  <si>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</si>
  <si>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</si>
  <si>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</si>
  <si>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</si>
  <si>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</si>
  <si>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</si>
  <si>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</si>
  <si>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</si>
  <si>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</si>
  <si>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</si>
  <si>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</si>
  <si>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</si>
  <si>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</si>
  <si>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</si>
  <si>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</si>
  <si>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</si>
  <si>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</si>
  <si>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</si>
  <si>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</si>
  <si>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</si>
  <si>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</si>
  <si>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</si>
  <si>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</si>
  <si>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</si>
  <si>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</si>
  <si>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</si>
  <si>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</si>
  <si>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</si>
  <si>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</si>
  <si>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</si>
  <si>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</si>
  <si>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</si>
  <si>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</si>
  <si>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</si>
  <si>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</si>
  <si>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</si>
  <si>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</si>
  <si>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</si>
  <si>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</si>
  <si>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</si>
  <si>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</si>
  <si>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</si>
  <si>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</si>
  <si>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</si>
  <si>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</si>
  <si>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</si>
  <si>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</si>
  <si>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</si>
  <si>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</si>
  <si>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</si>
  <si>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</si>
  <si>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</si>
  <si>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</si>
  <si>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</si>
  <si>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</si>
  <si>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</si>
  <si>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</si>
  <si>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</si>
  <si>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</si>
  <si>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</si>
  <si>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</si>
  <si>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</si>
  <si>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</si>
  <si>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</si>
  <si>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</si>
  <si>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</si>
  <si>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</si>
  <si>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</si>
  <si>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</si>
  <si>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</si>
  <si>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</si>
  <si>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</si>
  <si>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</si>
  <si>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</si>
  <si>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</si>
  <si>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</si>
  <si>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</si>
  <si>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</si>
  <si>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</si>
  <si>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</si>
  <si>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</si>
  <si>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</si>
  <si>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</si>
  <si>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</si>
  <si>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</si>
  <si>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</si>
  <si>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</si>
  <si>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</si>
  <si>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</si>
  <si>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</si>
  <si>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</si>
  <si>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</si>
  <si>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</si>
  <si>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</si>
  <si>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</si>
  <si>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</si>
  <si>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</si>
  <si>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</si>
  <si>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</si>
  <si>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</si>
  <si>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</si>
  <si>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</si>
  <si>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</si>
  <si>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</si>
  <si>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</si>
  <si>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</si>
  <si>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</si>
  <si>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</si>
  <si>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</si>
  <si>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</si>
  <si>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</si>
  <si>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</si>
  <si>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</si>
  <si>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</si>
  <si>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</si>
  <si>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</si>
  <si>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</si>
  <si>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</si>
  <si>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</si>
  <si>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</si>
  <si>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</si>
  <si>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</si>
  <si>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</si>
  <si>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</si>
  <si>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</si>
  <si>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</si>
  <si>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</si>
  <si>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</si>
  <si>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</si>
  <si>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</si>
  <si>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</si>
  <si>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</si>
  <si>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</si>
  <si>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</si>
  <si>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</si>
  <si>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</si>
  <si>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</si>
  <si>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</si>
  <si>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</si>
  <si>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</si>
  <si>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</si>
  <si>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</si>
  <si>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</si>
  <si>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</si>
  <si>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</si>
  <si>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</si>
  <si>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</si>
  <si>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</si>
  <si>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</si>
  <si>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</si>
  <si>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</si>
  <si>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</si>
  <si>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</si>
  <si>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</si>
  <si>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</si>
  <si>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</si>
  <si>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</si>
  <si>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</si>
  <si>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</si>
  <si>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</si>
  <si>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</si>
  <si>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</si>
  <si>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</si>
  <si>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</si>
  <si>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</si>
  <si>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</si>
  <si>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</si>
  <si>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</si>
  <si>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</si>
  <si>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</si>
  <si>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</si>
  <si>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</si>
  <si>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</si>
  <si>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</si>
  <si>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</si>
  <si>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</si>
  <si>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</si>
  <si>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</si>
  <si>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</si>
  <si>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</si>
  <si>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</si>
  <si>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</si>
  <si>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</si>
  <si>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</si>
  <si>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</si>
  <si>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</si>
  <si>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</si>
  <si>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</si>
  <si>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</si>
  <si>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</si>
  <si>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</si>
  <si>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</si>
  <si>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</si>
  <si>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</si>
  <si>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</si>
  <si>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</si>
  <si>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</si>
  <si>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</si>
  <si>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</si>
  <si>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</si>
  <si>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</si>
  <si>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</si>
  <si>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</si>
  <si>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</si>
  <si>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</si>
  <si>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</si>
  <si>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</si>
  <si>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</si>
  <si>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</si>
  <si>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</si>
  <si>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</si>
  <si>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</si>
  <si>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</si>
  <si>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</si>
  <si>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</si>
  <si>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</si>
  <si>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</si>
  <si>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</si>
  <si>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</si>
  <si>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</si>
  <si>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</si>
  <si>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</si>
  <si>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</si>
  <si>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</si>
  <si>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</si>
  <si>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</si>
  <si>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</si>
  <si>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</si>
  <si>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</si>
  <si>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</si>
  <si>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</si>
  <si>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</si>
  <si>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</si>
  <si>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</si>
  <si>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</si>
  <si>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</si>
  <si>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</si>
  <si>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</si>
  <si>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</si>
  <si>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</si>
  <si>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</si>
  <si>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</si>
  <si>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</si>
  <si>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</si>
  <si>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</si>
  <si>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</si>
  <si>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</si>
  <si>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</si>
  <si>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</si>
  <si>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</si>
  <si>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</si>
  <si>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</si>
  <si>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</si>
  <si>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</si>
  <si>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</si>
  <si>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</si>
  <si>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</si>
  <si>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</si>
  <si>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</si>
  <si>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</si>
  <si>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</si>
  <si>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</si>
  <si>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</si>
  <si>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</si>
  <si>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</si>
  <si>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</si>
  <si>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</si>
  <si>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</si>
  <si>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</si>
  <si>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</si>
  <si>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</si>
  <si>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</si>
  <si>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</si>
  <si>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</si>
  <si>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</si>
  <si>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</si>
  <si>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</si>
  <si>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</si>
  <si>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</si>
  <si>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</si>
  <si>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</si>
  <si>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</si>
  <si>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</si>
  <si>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</si>
  <si>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</si>
  <si>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</si>
  <si>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</si>
  <si>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</si>
  <si>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</si>
  <si>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</si>
  <si>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</si>
  <si>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</si>
  <si>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</si>
  <si>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</si>
  <si>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</si>
  <si>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</si>
  <si>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</si>
  <si>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</si>
  <si>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</si>
  <si>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</si>
  <si>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</si>
  <si>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</si>
  <si>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</si>
  <si>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</si>
  <si>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</si>
  <si>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</si>
  <si>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</si>
  <si>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</si>
  <si>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</si>
  <si>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</si>
  <si>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</si>
  <si>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</si>
  <si>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</si>
  <si>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</si>
  <si>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</si>
  <si>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</si>
  <si>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</si>
  <si>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</si>
  <si>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</si>
  <si>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</si>
  <si>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</si>
  <si>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</si>
  <si>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</si>
  <si>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</si>
  <si>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</si>
  <si>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</si>
  <si>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</si>
  <si>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</si>
  <si>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</si>
  <si>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</si>
  <si>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</si>
  <si>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</si>
  <si>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</si>
  <si>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</si>
  <si>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</si>
  <si>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</si>
  <si>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</si>
  <si>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</si>
  <si>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</si>
  <si>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</si>
  <si>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</si>
  <si>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</si>
  <si>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</si>
  <si>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</si>
  <si>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</si>
  <si>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</si>
  <si>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</si>
  <si>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</si>
  <si>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</si>
  <si>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</si>
  <si>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</si>
  <si>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</si>
  <si>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</si>
  <si>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</si>
  <si>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</si>
  <si>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</si>
  <si>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</si>
  <si>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</si>
  <si>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</si>
  <si>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</si>
  <si>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</si>
  <si>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</si>
  <si>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</si>
  <si>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</si>
  <si>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</si>
  <si>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</si>
  <si>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</si>
  <si>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</si>
  <si>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</si>
  <si>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</si>
  <si>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</si>
  <si>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</si>
  <si>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</si>
  <si>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</si>
  <si>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</si>
  <si>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</si>
  <si>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</si>
  <si>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</si>
  <si>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</si>
  <si>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</si>
  <si>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</si>
  <si>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</si>
  <si>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</si>
  <si>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</si>
  <si>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</si>
  <si>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</si>
  <si>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</si>
  <si>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</si>
  <si>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</si>
  <si>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</si>
  <si>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</si>
  <si>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</si>
  <si>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</si>
  <si>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</si>
  <si>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</si>
  <si>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</si>
  <si>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</si>
  <si>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</si>
  <si>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</si>
  <si>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</si>
  <si>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</si>
  <si>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</si>
  <si>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</si>
  <si>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</si>
  <si>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</si>
  <si>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</si>
  <si>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</si>
  <si>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</si>
  <si>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</si>
  <si>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</si>
  <si>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</si>
  <si>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</si>
  <si>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</si>
  <si>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</si>
  <si>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</si>
  <si>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</si>
  <si>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</si>
  <si>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</si>
  <si>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</si>
  <si>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</si>
  <si>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</si>
  <si>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</si>
  <si>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</si>
  <si>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</si>
  <si>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</si>
  <si>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</si>
  <si>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</si>
  <si>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</si>
  <si>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</si>
  <si>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</si>
  <si>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</si>
  <si>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</si>
  <si>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</si>
  <si>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</si>
  <si>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</si>
  <si>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</si>
  <si>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</si>
  <si>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</si>
  <si>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</si>
  <si>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</si>
  <si>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</si>
  <si>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</si>
  <si>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</si>
  <si>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</si>
  <si>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</si>
  <si>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</si>
  <si>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</si>
  <si>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</si>
  <si>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</si>
  <si>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</si>
  <si>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</si>
  <si>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</si>
  <si>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</si>
  <si>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</si>
  <si>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</si>
  <si>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</si>
  <si>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</si>
  <si>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</si>
  <si>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</si>
  <si>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</si>
  <si>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</si>
  <si>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</si>
  <si>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</si>
  <si>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</si>
  <si>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</si>
  <si>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</si>
  <si>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</si>
  <si>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</si>
  <si>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</si>
  <si>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</si>
  <si>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</si>
  <si>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</si>
  <si>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</si>
  <si>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</si>
  <si>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</si>
  <si>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</si>
  <si>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</si>
  <si>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</si>
  <si>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</si>
  <si>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</si>
  <si>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</si>
  <si>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</si>
  <si>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</si>
  <si>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</si>
  <si>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</si>
  <si>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</si>
  <si>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</si>
  <si>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</si>
  <si>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</si>
  <si>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</si>
  <si>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</si>
  <si>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</si>
  <si>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</si>
  <si>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</si>
  <si>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</si>
  <si>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</si>
  <si>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</si>
  <si>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</si>
  <si>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</si>
  <si>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</si>
  <si>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</si>
  <si>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</si>
  <si>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</si>
  <si>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</si>
  <si>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</si>
  <si>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</si>
  <si>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</si>
  <si>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</si>
  <si>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</si>
  <si>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</si>
  <si>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</si>
  <si>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</si>
  <si>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</si>
  <si>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</si>
  <si>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</si>
  <si>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</si>
  <si>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</si>
  <si>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</si>
  <si>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</si>
  <si>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</si>
  <si>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</si>
  <si>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</si>
  <si>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</si>
  <si>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</si>
  <si>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</si>
  <si>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</si>
  <si>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</si>
  <si>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</si>
  <si>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</si>
  <si>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</si>
  <si>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</si>
  <si>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</si>
  <si>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</si>
  <si>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</si>
  <si>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</si>
  <si>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</si>
  <si>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</si>
  <si>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</si>
  <si>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</si>
  <si>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</si>
  <si>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</si>
  <si>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</si>
  <si>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</si>
  <si>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</si>
  <si>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</si>
  <si>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</si>
  <si>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</si>
  <si>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</si>
  <si>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</si>
  <si>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</si>
  <si>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</si>
  <si>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</si>
  <si>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</si>
  <si>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</si>
  <si>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</si>
  <si>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</si>
  <si>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</si>
  <si>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</si>
  <si>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</si>
  <si>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</si>
  <si>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</si>
  <si>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</si>
  <si>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</si>
  <si>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</si>
  <si>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</si>
  <si>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</si>
  <si>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</si>
  <si>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</si>
  <si>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</si>
  <si>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</si>
  <si>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</si>
  <si>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</si>
  <si>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</si>
  <si>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</si>
  <si>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</si>
  <si>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</si>
  <si>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</si>
  <si>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</si>
  <si>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</si>
  <si>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</si>
  <si>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</si>
  <si>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</si>
  <si>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</si>
  <si>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</si>
  <si>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</si>
  <si>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</si>
  <si>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</si>
  <si>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</si>
  <si>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</si>
  <si>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</si>
  <si>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</si>
  <si>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</si>
  <si>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</si>
  <si>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</si>
  <si>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</si>
  <si>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</si>
  <si>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</si>
  <si>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</si>
  <si>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</si>
  <si>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</si>
  <si>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</si>
  <si>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</si>
  <si>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</si>
  <si>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</si>
  <si>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</si>
  <si>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</si>
  <si>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</si>
  <si>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</si>
  <si>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</si>
  <si>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</si>
  <si>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</si>
  <si>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</si>
  <si>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</si>
  <si>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</si>
  <si>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</si>
  <si>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</si>
  <si>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</si>
  <si>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</si>
  <si>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</si>
  <si>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</si>
  <si>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</si>
  <si>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</si>
  <si>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</si>
  <si>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</si>
  <si>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</si>
  <si>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</si>
  <si>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</si>
  <si>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</si>
  <si>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</si>
  <si>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</si>
  <si>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</si>
  <si>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</si>
  <si>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</si>
  <si>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</si>
  <si>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</si>
  <si>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</si>
  <si>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</si>
  <si>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</si>
  <si>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</si>
  <si>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</si>
  <si>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</si>
  <si>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</si>
  <si>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</si>
  <si>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</si>
  <si>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</si>
  <si>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</si>
  <si>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</si>
  <si>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</si>
  <si>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</si>
  <si>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</si>
  <si>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</si>
  <si>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</si>
  <si>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</si>
  <si>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</si>
  <si>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</si>
  <si>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</si>
  <si>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</si>
  <si>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</si>
  <si>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</si>
  <si>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</si>
  <si>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</si>
  <si>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</si>
  <si>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</si>
  <si>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</si>
  <si>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</si>
  <si>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</si>
  <si>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</si>
  <si>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</si>
  <si>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</si>
  <si>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</si>
  <si>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</si>
  <si>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</si>
  <si>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</si>
  <si>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</si>
  <si>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</si>
  <si>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</si>
  <si>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</si>
  <si>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</si>
  <si>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</si>
  <si>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</si>
  <si>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</si>
  <si>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</si>
  <si>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</si>
  <si>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</si>
  <si>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</si>
  <si>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</si>
  <si>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</si>
  <si>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</si>
  <si>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</si>
  <si>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</si>
  <si>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</si>
  <si>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</si>
  <si>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</si>
  <si>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</si>
  <si>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</si>
  <si>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</si>
  <si>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</si>
  <si>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</si>
  <si>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</si>
  <si>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</si>
  <si>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</si>
  <si>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</si>
  <si>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</si>
  <si>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</si>
  <si>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</si>
  <si>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</si>
  <si>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</si>
  <si>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</si>
  <si>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</si>
  <si>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</si>
  <si>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</si>
  <si>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</si>
  <si>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</si>
  <si>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</si>
  <si>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</si>
  <si>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</si>
  <si>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</si>
  <si>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</si>
  <si>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</si>
  <si>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</si>
  <si>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</si>
  <si>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</si>
  <si>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</si>
  <si>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</si>
  <si>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</si>
  <si>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</si>
  <si>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</si>
  <si>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</si>
  <si>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</si>
  <si>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</si>
  <si>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</si>
  <si>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</si>
  <si>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</si>
  <si>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</si>
  <si>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</si>
  <si>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</si>
  <si>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</si>
  <si>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</si>
  <si>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</si>
  <si>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</si>
  <si>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</si>
  <si>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</si>
  <si>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</si>
  <si>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</si>
  <si>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</si>
  <si>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</si>
  <si>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</si>
  <si>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</si>
  <si>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</si>
  <si>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</si>
  <si>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</si>
  <si>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</si>
  <si>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</si>
  <si>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</si>
  <si>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</si>
  <si>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</si>
  <si>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</si>
  <si>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</si>
  <si>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</si>
  <si>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</si>
  <si>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</si>
  <si>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</si>
  <si>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</si>
  <si>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</si>
  <si>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</si>
  <si>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</si>
  <si>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</si>
  <si>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</si>
  <si>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</si>
  <si>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</si>
  <si>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</si>
  <si>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</si>
  <si>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</si>
  <si>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</si>
  <si>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</si>
  <si>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</si>
  <si>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</si>
  <si>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</si>
  <si>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</si>
  <si>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</si>
  <si>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</si>
  <si>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</si>
  <si>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</si>
  <si>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</si>
  <si>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</si>
  <si>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</si>
  <si>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</si>
  <si>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</si>
  <si>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</si>
  <si>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</si>
  <si>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</si>
  <si>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</si>
  <si>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</si>
  <si>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</si>
  <si>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</si>
  <si>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</si>
  <si>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</si>
  <si>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</si>
  <si>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</si>
  <si>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</si>
  <si>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</si>
  <si>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</si>
  <si>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</si>
  <si>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</si>
  <si>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</si>
  <si>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</si>
  <si>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</si>
  <si>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</si>
  <si>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</si>
  <si>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</si>
  <si>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</si>
  <si>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</si>
  <si>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</si>
  <si>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</si>
  <si>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</si>
  <si>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</si>
  <si>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</si>
  <si>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</si>
  <si>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</si>
  <si>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</si>
  <si>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</si>
  <si>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</si>
  <si>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</si>
  <si>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</si>
  <si>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</si>
  <si>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</si>
  <si>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</si>
  <si>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</si>
  <si>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</si>
  <si>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</si>
  <si>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</si>
  <si>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</si>
  <si>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</si>
  <si>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</si>
  <si>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</si>
  <si>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</si>
  <si>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</si>
  <si>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</si>
  <si>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</si>
  <si>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</si>
  <si>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</si>
  <si>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</si>
  <si>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</si>
  <si>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</si>
  <si>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</si>
  <si>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</si>
  <si>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</si>
  <si>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</si>
  <si>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</si>
  <si>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</si>
  <si>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</si>
  <si>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</si>
  <si>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</si>
  <si>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</si>
  <si>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</si>
  <si>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</si>
  <si>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</si>
  <si>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</si>
  <si>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</si>
  <si>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</si>
  <si>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</si>
  <si>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</si>
  <si>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</si>
  <si>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</si>
  <si>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</si>
  <si>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</si>
  <si>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</si>
  <si>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</si>
  <si>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</si>
  <si>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</si>
  <si>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</si>
  <si>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</si>
  <si>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</si>
  <si>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</si>
  <si>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</si>
  <si>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</si>
  <si>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</si>
  <si>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</si>
  <si>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</si>
  <si>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</si>
  <si>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</si>
  <si>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</si>
  <si>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</si>
  <si>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</si>
  <si>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</si>
  <si>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</si>
  <si>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</si>
  <si>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</si>
  <si>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</si>
  <si>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</si>
  <si>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</si>
  <si>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</si>
  <si>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</si>
  <si>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</si>
  <si>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</si>
  <si>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</si>
  <si>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</si>
  <si>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</si>
  <si>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</si>
  <si>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</si>
  <si>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</si>
  <si>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</si>
  <si>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</si>
  <si>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</si>
  <si>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</si>
  <si>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</si>
  <si>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</si>
  <si>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</si>
  <si>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</si>
  <si>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</si>
  <si>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</si>
  <si>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</si>
  <si>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</si>
  <si>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</si>
  <si>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</si>
  <si>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</si>
  <si>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</si>
  <si>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</si>
  <si>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</si>
  <si>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</si>
  <si>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</si>
  <si>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</si>
  <si>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</si>
  <si>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</si>
  <si>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</si>
  <si>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</si>
  <si>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</si>
  <si>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</si>
  <si>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</si>
  <si>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</si>
  <si>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</si>
  <si>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</si>
  <si>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</si>
  <si>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</si>
  <si>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</si>
  <si>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</si>
  <si>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</si>
  <si>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</si>
  <si>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</si>
  <si>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</si>
  <si>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</si>
  <si>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</si>
  <si>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</si>
  <si>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</si>
  <si>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</si>
  <si>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</si>
  <si>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</si>
  <si>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</si>
  <si>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</si>
  <si>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</si>
  <si>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</si>
  <si>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</si>
  <si>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</si>
  <si>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</si>
  <si>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</si>
  <si>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</si>
  <si>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</si>
  <si>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</si>
  <si>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</si>
  <si>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</si>
  <si>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</si>
  <si>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</si>
  <si>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</si>
  <si>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</si>
  <si>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</si>
  <si>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</si>
  <si>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</si>
  <si>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</si>
  <si>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</si>
  <si>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</si>
  <si>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</si>
  <si>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</si>
  <si>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</si>
  <si>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</si>
  <si>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</si>
  <si>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</si>
  <si>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</si>
  <si>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</si>
  <si>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</si>
  <si>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</si>
  <si>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</si>
  <si>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</si>
  <si>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</si>
  <si>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</si>
  <si>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</si>
  <si>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</si>
  <si>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</si>
  <si>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</si>
  <si>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</si>
  <si>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</si>
  <si>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</si>
  <si>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</si>
  <si>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</si>
  <si>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</si>
  <si>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</si>
  <si>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</si>
  <si>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</si>
  <si>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</si>
  <si>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</si>
  <si>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</si>
  <si>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</si>
  <si>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</si>
  <si>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</si>
  <si>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</si>
  <si>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</si>
  <si>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</si>
  <si>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</si>
  <si>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</si>
  <si>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</si>
  <si>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</si>
  <si>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</si>
  <si>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</si>
  <si>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</si>
  <si>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</si>
  <si>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</si>
  <si>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</si>
  <si>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</si>
  <si>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</si>
  <si>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</si>
  <si>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</si>
  <si>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</si>
  <si>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</si>
  <si>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</si>
  <si>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</si>
  <si>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</si>
  <si>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</si>
  <si>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</si>
  <si>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</si>
  <si>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</si>
  <si>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</si>
  <si>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</si>
  <si>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</si>
  <si>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</si>
  <si>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</si>
  <si>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</si>
  <si>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</si>
  <si>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</si>
  <si>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</si>
  <si>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</si>
  <si>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</si>
  <si>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</si>
  <si>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</si>
  <si>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</si>
  <si>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</si>
  <si>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</si>
  <si>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</si>
  <si>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</si>
  <si>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</si>
  <si>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</si>
  <si>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</si>
  <si>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</si>
  <si>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</si>
  <si>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</si>
  <si>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</si>
  <si>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</si>
  <si>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</si>
  <si>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</si>
  <si>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</si>
  <si>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</si>
  <si>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</si>
  <si>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</si>
  <si>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</si>
  <si>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</si>
  <si>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</si>
  <si>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</si>
  <si>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</si>
  <si>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</si>
  <si>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</si>
  <si>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</si>
  <si>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</si>
  <si>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</si>
  <si>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</si>
  <si>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</si>
  <si>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</si>
  <si>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</si>
  <si>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</si>
  <si>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</si>
  <si>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</si>
  <si>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</si>
  <si>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</si>
  <si>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</si>
  <si>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</si>
  <si>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</si>
  <si>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</si>
  <si>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</si>
  <si>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</si>
  <si>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</si>
  <si>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</si>
  <si>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</si>
  <si>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</si>
  <si>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</si>
  <si>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</si>
  <si>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</si>
  <si>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</si>
  <si>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</si>
  <si>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</si>
  <si>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</si>
  <si>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</si>
  <si>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</si>
  <si>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</si>
  <si>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</si>
  <si>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</si>
  <si>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</si>
  <si>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</si>
  <si>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</si>
  <si>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</si>
  <si>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</si>
  <si>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</si>
  <si>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</si>
  <si>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</si>
  <si>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</si>
  <si>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</si>
  <si>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</si>
  <si>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</si>
  <si>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</si>
  <si>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</si>
  <si>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</si>
  <si>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</si>
  <si>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</si>
  <si>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</si>
  <si>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</si>
  <si>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</si>
  <si>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</si>
  <si>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</si>
  <si>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</si>
  <si>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</si>
  <si>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</si>
  <si>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</si>
  <si>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</si>
  <si>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</si>
  <si>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</si>
  <si>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</si>
  <si>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</si>
  <si>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</si>
  <si>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</si>
  <si>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</si>
  <si>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</si>
  <si>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</si>
  <si>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</si>
  <si>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</si>
  <si>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</si>
  <si>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</si>
  <si>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</si>
  <si>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</si>
  <si>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</si>
  <si>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</si>
  <si>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</si>
  <si>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</si>
  <si>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</si>
  <si>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</si>
  <si>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</si>
  <si>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</si>
  <si>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</si>
  <si>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</si>
  <si>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</si>
  <si>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</si>
  <si>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</si>
  <si>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</si>
  <si>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</si>
  <si>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</si>
  <si>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</si>
  <si>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</si>
  <si>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</si>
  <si>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</si>
  <si>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</si>
  <si>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</si>
  <si>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</si>
  <si>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</si>
  <si>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</si>
  <si>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</si>
  <si>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</si>
  <si>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</si>
  <si>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</si>
  <si>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</si>
  <si>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</si>
  <si>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</si>
  <si>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</si>
  <si>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</si>
  <si>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</si>
  <si>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</si>
  <si>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</si>
  <si>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</si>
  <si>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</si>
  <si>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</si>
  <si>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</si>
  <si>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</si>
  <si>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</si>
  <si>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</si>
  <si>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</si>
  <si>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</si>
  <si>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</si>
  <si>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</si>
  <si>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</si>
  <si>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</si>
  <si>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</si>
  <si>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</si>
  <si>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</si>
  <si>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</si>
  <si>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</si>
  <si>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</si>
  <si>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</si>
  <si>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</si>
  <si>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</si>
  <si>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</si>
  <si>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</si>
  <si>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</si>
  <si>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</si>
  <si>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</si>
  <si>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</si>
  <si>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</si>
  <si>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</si>
  <si>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</si>
  <si>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</si>
  <si>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</si>
  <si>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</si>
  <si>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</si>
  <si>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</si>
  <si>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</si>
  <si>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</si>
  <si>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</si>
  <si>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</si>
  <si>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</si>
  <si>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</si>
  <si>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</si>
  <si>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</si>
  <si>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</si>
  <si>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</si>
  <si>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</si>
  <si>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</si>
  <si>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</si>
  <si>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</si>
  <si>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</si>
  <si>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</si>
  <si>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</si>
  <si>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</si>
  <si>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</si>
  <si>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</si>
  <si>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</si>
  <si>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</si>
  <si>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</si>
  <si>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</si>
  <si>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</si>
  <si>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</si>
  <si>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</si>
  <si>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</si>
  <si>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</si>
  <si>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</si>
  <si>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</si>
  <si>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</si>
  <si>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</si>
  <si>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</si>
  <si>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</si>
  <si>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</si>
  <si>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</si>
  <si>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</si>
  <si>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</si>
  <si>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</si>
  <si>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</si>
  <si>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</si>
  <si>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</si>
  <si>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</si>
  <si>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</si>
  <si>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</si>
  <si>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</si>
  <si>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</si>
  <si>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</si>
  <si>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</si>
  <si>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</si>
  <si>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</si>
  <si>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</si>
  <si>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</si>
  <si>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</si>
  <si>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</si>
  <si>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</si>
  <si>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</si>
  <si>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</si>
  <si>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</si>
  <si>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</si>
  <si>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</si>
  <si>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</si>
  <si>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</si>
  <si>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</si>
  <si>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</si>
  <si>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</si>
  <si>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</si>
  <si>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</si>
  <si>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</si>
  <si>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</si>
  <si>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</si>
  <si>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</si>
  <si>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</si>
  <si>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</si>
  <si>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</si>
  <si>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</si>
  <si>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</si>
  <si>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</si>
  <si>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</si>
  <si>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</si>
  <si>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</si>
  <si>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</si>
  <si>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</si>
  <si>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</si>
  <si>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</si>
  <si>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</si>
  <si>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</si>
  <si>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</si>
  <si>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</si>
  <si>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</si>
  <si>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</si>
  <si>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</si>
  <si>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</si>
  <si>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</si>
  <si>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</si>
  <si>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</si>
  <si>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</si>
  <si>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</si>
  <si>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</si>
  <si>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</si>
  <si>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</si>
  <si>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</si>
  <si>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</si>
  <si>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</si>
  <si>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</si>
  <si>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</si>
  <si>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</si>
  <si>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</si>
  <si>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</si>
  <si>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</si>
  <si>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</si>
  <si>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</si>
  <si>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</si>
  <si>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</si>
  <si>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</si>
  <si>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</si>
  <si>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</si>
  <si>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</si>
  <si>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</si>
  <si>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</si>
  <si>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</si>
  <si>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</si>
  <si>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</si>
  <si>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</si>
  <si>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</si>
  <si>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</si>
  <si>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</si>
  <si>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</si>
  <si>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</si>
  <si>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</si>
  <si>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</si>
  <si>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</si>
  <si>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</si>
  <si>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</si>
  <si>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</si>
  <si>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</si>
  <si>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</si>
  <si>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</si>
  <si>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</si>
  <si>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</si>
  <si>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</si>
  <si>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</si>
  <si>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</si>
  <si>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</si>
  <si>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</si>
  <si>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</si>
  <si>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</si>
  <si>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</si>
  <si>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</si>
  <si>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</si>
  <si>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</si>
  <si>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</si>
  <si>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</si>
  <si>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</si>
  <si>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</si>
  <si>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</si>
  <si>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</si>
  <si>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</si>
  <si>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</si>
  <si>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</si>
  <si>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</si>
  <si>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</si>
  <si>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</si>
  <si>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</si>
  <si>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</si>
  <si>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</si>
  <si>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</si>
  <si>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</si>
  <si>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</si>
  <si>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</si>
  <si>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</si>
  <si>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</si>
  <si>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</si>
  <si>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</si>
  <si>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</si>
  <si>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</si>
  <si>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</si>
  <si>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</si>
  <si>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</si>
  <si>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</si>
  <si>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</si>
  <si>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</si>
  <si>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</si>
  <si>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</si>
  <si>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</si>
  <si>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</si>
  <si>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</si>
  <si>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</si>
  <si>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</si>
  <si>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</si>
  <si>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</si>
  <si>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</si>
  <si>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</si>
  <si>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</si>
  <si>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</si>
  <si>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</si>
  <si>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</si>
  <si>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</si>
  <si>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</si>
  <si>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</si>
  <si>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</si>
  <si>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</si>
  <si>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</si>
  <si>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</si>
  <si>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</si>
  <si>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</si>
  <si>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</si>
  <si>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</si>
  <si>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</si>
  <si>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</si>
  <si>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</si>
  <si>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</si>
  <si>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</si>
  <si>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</si>
  <si>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</si>
  <si>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</si>
  <si>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</si>
  <si>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</si>
  <si>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</si>
  <si>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</si>
  <si>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</si>
  <si>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</si>
  <si>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</si>
  <si>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</si>
  <si>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</si>
  <si>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</si>
  <si>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</si>
  <si>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</si>
  <si>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</si>
  <si>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</si>
  <si>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</si>
  <si>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</si>
  <si>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</si>
  <si>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</si>
  <si>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</si>
  <si>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</si>
  <si>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</si>
  <si>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</si>
  <si>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</si>
  <si>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</si>
  <si>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</si>
  <si>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</si>
  <si>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</si>
  <si>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</si>
  <si>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</si>
  <si>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</si>
  <si>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</si>
  <si>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</si>
  <si>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</si>
  <si>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</si>
  <si>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</si>
  <si>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</si>
  <si>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</si>
  <si>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</si>
  <si>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</si>
  <si>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</si>
  <si>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</si>
  <si>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</si>
  <si>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</si>
  <si>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</si>
  <si>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</si>
  <si>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</si>
  <si>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</si>
  <si>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</si>
  <si>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</si>
  <si>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</si>
  <si>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</si>
  <si>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</si>
  <si>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</si>
  <si>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</si>
  <si>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</si>
  <si>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</si>
  <si>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</si>
  <si>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</si>
  <si>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</si>
  <si>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</si>
  <si>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</si>
  <si>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</si>
  <si>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</si>
  <si>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</si>
  <si>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</si>
  <si>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</si>
  <si>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</si>
  <si>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</si>
  <si>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</si>
  <si>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</si>
  <si>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</si>
  <si>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</si>
  <si>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</si>
  <si>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</si>
  <si>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</si>
  <si>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</si>
  <si>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</si>
  <si>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</si>
  <si>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</si>
  <si>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</si>
  <si>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</si>
  <si>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</si>
  <si>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</si>
  <si>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</si>
  <si>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</si>
  <si>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</si>
  <si>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</si>
  <si>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</si>
  <si>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</si>
  <si>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</si>
  <si>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</si>
  <si>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</si>
  <si>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</si>
  <si>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</si>
  <si>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</si>
  <si>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</si>
  <si>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</si>
  <si>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</si>
  <si>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</si>
  <si>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</si>
  <si>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</si>
  <si>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</si>
  <si>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</si>
  <si>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</si>
  <si>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</si>
  <si>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</si>
  <si>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</si>
  <si>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</si>
  <si>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</si>
  <si>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</si>
  <si>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</si>
  <si>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</si>
  <si>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</si>
  <si>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</si>
  <si>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</si>
  <si>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</si>
  <si>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</si>
  <si>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</si>
  <si>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</si>
  <si>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</si>
  <si>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</si>
  <si>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</si>
  <si>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</si>
  <si>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</si>
  <si>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</si>
  <si>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</si>
  <si>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</si>
  <si>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</si>
  <si>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</si>
  <si>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</si>
  <si>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</si>
  <si>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</si>
  <si>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</si>
  <si>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</si>
  <si>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</si>
  <si>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</si>
  <si>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</si>
  <si>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</si>
  <si>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</si>
  <si>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</si>
  <si>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</si>
  <si>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</si>
  <si>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</si>
  <si>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</si>
  <si>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</si>
  <si>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</si>
  <si>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</si>
  <si>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</si>
  <si>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</si>
  <si>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</si>
  <si>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</si>
  <si>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</si>
  <si>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</si>
  <si>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</si>
  <si>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</si>
  <si>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</si>
  <si>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</si>
  <si>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</si>
  <si>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</si>
  <si>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</si>
  <si>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</si>
  <si>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</si>
  <si>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</si>
  <si>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</si>
  <si>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</si>
  <si>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</si>
  <si>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</si>
  <si>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</si>
  <si>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</si>
  <si>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</si>
  <si>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</si>
  <si>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</si>
  <si>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</si>
  <si>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</si>
  <si>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</si>
  <si>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</si>
  <si>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</si>
  <si>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</si>
  <si>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</si>
  <si>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</si>
  <si>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</si>
  <si>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</si>
  <si>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</si>
  <si>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</si>
  <si>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</si>
  <si>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</si>
  <si>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</si>
  <si>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</si>
  <si>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</si>
  <si>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</si>
  <si>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</si>
  <si>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</si>
  <si>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</si>
  <si>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</si>
  <si>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</si>
  <si>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</si>
  <si>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</si>
  <si>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</si>
  <si>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</si>
  <si>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</si>
  <si>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</si>
  <si>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</si>
  <si>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</si>
  <si>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</si>
  <si>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</si>
  <si>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</si>
  <si>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</si>
  <si>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</si>
  <si>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</si>
  <si>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</si>
  <si>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</si>
  <si>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</si>
  <si>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</si>
  <si>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</si>
  <si>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</si>
  <si>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</si>
  <si>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</si>
  <si>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</si>
  <si>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</si>
  <si>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</si>
  <si>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</si>
  <si>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</si>
  <si>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</si>
  <si>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</si>
  <si>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</si>
  <si>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</si>
  <si>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</si>
  <si>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</si>
  <si>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</si>
  <si>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</si>
  <si>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</si>
  <si>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</si>
  <si>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</si>
  <si>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</si>
  <si>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</si>
  <si>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</si>
  <si>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</si>
  <si>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</si>
  <si>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</si>
  <si>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</si>
  <si>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</si>
  <si>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</si>
  <si>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</si>
  <si>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</si>
  <si>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</si>
  <si>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</si>
  <si>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</si>
  <si>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</si>
  <si>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</si>
  <si>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</si>
  <si>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</si>
  <si>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</si>
  <si>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</si>
  <si>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</si>
  <si>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</si>
  <si>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</si>
  <si>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</si>
  <si>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</si>
  <si>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</si>
  <si>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</si>
  <si>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</si>
  <si>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</si>
  <si>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</si>
  <si>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</si>
  <si>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</si>
  <si>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</si>
  <si>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</si>
  <si>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</si>
  <si>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</si>
  <si>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</si>
  <si>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</si>
  <si>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</si>
  <si>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</si>
  <si>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</si>
  <si>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</si>
  <si>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</si>
  <si>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</si>
  <si>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</si>
  <si>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</si>
  <si>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</si>
  <si>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</si>
  <si>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</si>
  <si>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</si>
  <si>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</si>
  <si>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</si>
  <si>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</si>
  <si>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</si>
  <si>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</si>
  <si>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</si>
  <si>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</si>
  <si>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</si>
  <si>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</si>
  <si>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</si>
  <si>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</si>
  <si>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</si>
  <si>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</si>
  <si>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</si>
  <si>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</si>
  <si>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</si>
  <si>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</si>
  <si>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</si>
  <si>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</si>
  <si>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</si>
  <si>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</si>
  <si>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</si>
  <si>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</si>
  <si>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</si>
  <si>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</si>
  <si>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</si>
  <si>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</si>
  <si>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</si>
  <si>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</si>
  <si>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</si>
  <si>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</si>
  <si>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</si>
  <si>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</si>
  <si>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</si>
  <si>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</si>
  <si>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</si>
  <si>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</si>
  <si>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</si>
  <si>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</si>
  <si>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</si>
  <si>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</si>
  <si>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</si>
  <si>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</si>
  <si>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</si>
  <si>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</si>
  <si>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</si>
  <si>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</si>
  <si>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</si>
  <si>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</si>
  <si>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</si>
  <si>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</si>
  <si>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</si>
  <si>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</si>
  <si>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</si>
  <si>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</si>
  <si>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</si>
  <si>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</si>
  <si>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</si>
  <si>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</si>
  <si>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</si>
  <si>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</si>
  <si>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</si>
  <si>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</si>
  <si>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</si>
  <si>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</si>
  <si>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</si>
  <si>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</si>
  <si>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</si>
  <si>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</si>
  <si>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</si>
  <si>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</si>
  <si>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</si>
  <si>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</si>
  <si>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</si>
  <si>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</si>
  <si>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</si>
  <si>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</si>
  <si>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</si>
  <si>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</si>
  <si>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</si>
  <si>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</si>
  <si>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</si>
  <si>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</si>
  <si>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</si>
  <si>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</si>
  <si>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</si>
  <si>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</si>
  <si>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</si>
  <si>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</si>
  <si>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</si>
  <si>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</si>
  <si>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</si>
  <si>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</si>
  <si>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</si>
  <si>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</si>
  <si>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</si>
  <si>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</si>
  <si>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</si>
  <si>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</si>
  <si>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</si>
  <si>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</si>
  <si>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</si>
  <si>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</si>
  <si>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</si>
  <si>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</si>
  <si>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</si>
  <si>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</si>
  <si>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</si>
  <si>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</si>
  <si>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</si>
  <si>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</si>
  <si>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</si>
  <si>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</si>
  <si>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</si>
  <si>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</si>
  <si>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</si>
  <si>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</si>
  <si>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</si>
  <si>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</si>
  <si>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</si>
  <si>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</si>
  <si>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</si>
  <si>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</si>
  <si>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</si>
  <si>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</si>
  <si>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</si>
  <si>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</si>
  <si>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</si>
  <si>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</si>
  <si>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</si>
  <si>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</si>
  <si>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</si>
  <si>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</si>
  <si>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</si>
  <si>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</si>
  <si>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</si>
  <si>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</si>
  <si>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</si>
  <si>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</si>
  <si>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</si>
  <si>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</si>
  <si>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</si>
  <si>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</si>
  <si>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</si>
  <si>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</si>
  <si>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</si>
  <si>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</si>
  <si>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</si>
  <si>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</si>
  <si>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</si>
  <si>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</si>
  <si>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</si>
  <si>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</si>
  <si>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</si>
  <si>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</si>
  <si>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</si>
  <si>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</si>
  <si>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</si>
  <si>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</si>
  <si>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</si>
  <si>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</si>
  <si>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</si>
  <si>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</si>
  <si>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</si>
  <si>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</si>
  <si>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</si>
  <si>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</si>
  <si>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</si>
  <si>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</si>
  <si>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</si>
  <si>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</si>
  <si>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</si>
  <si>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</si>
  <si>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</si>
  <si>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</si>
  <si>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</si>
  <si>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</si>
  <si>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</si>
  <si>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</si>
  <si>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</si>
  <si>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</si>
  <si>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</si>
  <si>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</si>
  <si>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</si>
  <si>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</si>
  <si>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</si>
  <si>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</si>
  <si>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</si>
  <si>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</si>
  <si>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</si>
  <si>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</si>
  <si>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</si>
  <si>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</si>
  <si>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</si>
  <si>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</si>
  <si>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</si>
  <si>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</si>
  <si>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</si>
  <si>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</si>
  <si>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</si>
  <si>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</si>
  <si>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</si>
  <si>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</si>
  <si>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</si>
  <si>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</si>
  <si>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</si>
  <si>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</si>
  <si>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</si>
  <si>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</si>
  <si>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</si>
  <si>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</si>
  <si>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</si>
  <si>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</si>
  <si>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</si>
  <si>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</si>
  <si>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</si>
  <si>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</si>
  <si>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</si>
  <si>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</si>
  <si>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</si>
  <si>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</si>
  <si>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</si>
  <si>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</si>
  <si>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</si>
  <si>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</si>
  <si>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</si>
  <si>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</si>
  <si>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</si>
  <si>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</si>
  <si>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</si>
  <si>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</si>
  <si>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</si>
  <si>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</si>
  <si>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</si>
  <si>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</si>
  <si>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</si>
  <si>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</si>
  <si>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</si>
  <si>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</si>
  <si>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</si>
  <si>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</si>
  <si>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</si>
  <si>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</si>
  <si>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</si>
  <si>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</si>
  <si>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</si>
  <si>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</si>
  <si>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</si>
  <si>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</si>
  <si>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</si>
  <si>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</si>
  <si>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</si>
  <si>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</si>
  <si>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</si>
  <si>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</si>
  <si>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</si>
  <si>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</si>
  <si>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</si>
  <si>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</si>
  <si>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</si>
  <si>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</si>
  <si>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</si>
  <si>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</si>
  <si>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</si>
  <si>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</si>
  <si>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</si>
  <si>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</si>
  <si>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</si>
  <si>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</si>
  <si>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</si>
  <si>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</si>
  <si>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</si>
  <si>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</si>
  <si>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</si>
  <si>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</si>
  <si>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</si>
  <si>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</si>
  <si>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</si>
  <si>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</si>
  <si>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</si>
  <si>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</si>
  <si>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</si>
  <si>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</si>
  <si>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</si>
  <si>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</si>
  <si>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</si>
  <si>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</si>
  <si>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</si>
  <si>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</si>
  <si>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</si>
  <si>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</si>
  <si>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</si>
  <si>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</si>
  <si>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</si>
  <si>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</si>
  <si>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</si>
  <si>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</si>
  <si>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</si>
  <si>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</si>
  <si>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</si>
  <si>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</si>
  <si>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</si>
  <si>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</si>
  <si>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</si>
  <si>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</si>
  <si>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</si>
  <si>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</si>
  <si>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</si>
  <si>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</si>
  <si>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</si>
  <si>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</si>
  <si>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</si>
  <si>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</si>
  <si>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</si>
  <si>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</si>
  <si>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</si>
  <si>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</si>
  <si>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</si>
  <si>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</si>
  <si>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</si>
  <si>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</si>
  <si>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</si>
  <si>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</si>
  <si>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</si>
  <si>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</si>
  <si>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</si>
  <si>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</si>
  <si>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</si>
  <si>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</si>
  <si>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</si>
  <si>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</si>
  <si>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</si>
  <si>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</si>
  <si>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</si>
  <si>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</si>
  <si>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</si>
  <si>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</si>
  <si>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</si>
  <si>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</si>
  <si>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</si>
  <si>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</si>
  <si>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</si>
  <si>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</si>
  <si>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</si>
  <si>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</si>
  <si>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</si>
  <si>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</si>
  <si>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</si>
  <si>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</si>
  <si>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</si>
  <si>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</si>
  <si>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</si>
  <si>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</si>
  <si>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</si>
  <si>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</si>
  <si>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</si>
  <si>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</si>
  <si>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</si>
  <si>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</si>
  <si>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</si>
  <si>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</si>
  <si>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</si>
  <si>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</si>
  <si>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</si>
  <si>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</si>
  <si>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</si>
  <si>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</si>
  <si>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</si>
  <si>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</si>
  <si>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</si>
  <si>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</si>
  <si>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</si>
  <si>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</si>
  <si>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</si>
  <si>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</si>
  <si>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</si>
  <si>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</si>
  <si>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</si>
  <si>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</si>
  <si>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</si>
  <si>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</si>
  <si>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</si>
  <si>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</si>
  <si>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</si>
  <si>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</si>
  <si>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</si>
  <si>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</si>
  <si>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</si>
  <si>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</si>
  <si>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</si>
  <si>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</si>
  <si>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</si>
  <si>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</si>
  <si>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</si>
  <si>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</si>
  <si>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</si>
  <si>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</si>
  <si>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</si>
  <si>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</si>
  <si>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</si>
  <si>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</si>
  <si>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</si>
  <si>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</si>
  <si>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</si>
  <si>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</si>
  <si>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</si>
  <si>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</si>
  <si>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</si>
  <si>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</si>
  <si>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</si>
  <si>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</si>
  <si>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</si>
  <si>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</si>
  <si>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</si>
  <si>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</si>
  <si>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</si>
  <si>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</si>
  <si>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</si>
  <si>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</si>
  <si>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</si>
  <si>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</si>
  <si>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</si>
  <si>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</si>
  <si>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</si>
  <si>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</si>
  <si>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</si>
  <si>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</si>
  <si>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</si>
  <si>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</si>
  <si>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</si>
  <si>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</si>
  <si>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</si>
  <si>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</si>
  <si>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</si>
  <si>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</si>
  <si>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</si>
  <si>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</si>
  <si>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</si>
  <si>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</si>
  <si>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</si>
  <si>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</si>
  <si>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</si>
  <si>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</si>
  <si>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</si>
  <si>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</si>
  <si>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</si>
  <si>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</si>
  <si>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</si>
  <si>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</si>
  <si>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</si>
  <si>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</si>
  <si>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</si>
  <si>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</si>
  <si>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</si>
  <si>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</si>
  <si>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</si>
  <si>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</si>
  <si>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</si>
  <si>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</si>
  <si>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</si>
  <si>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</si>
  <si>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</si>
  <si>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</si>
  <si>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</si>
  <si>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</si>
  <si>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</si>
  <si>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</si>
  <si>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</si>
  <si>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</si>
  <si>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</si>
  <si>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</si>
  <si>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</si>
  <si>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</si>
  <si>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</si>
  <si>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</si>
  <si>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</si>
  <si>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</si>
  <si>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</si>
  <si>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</si>
  <si>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</si>
  <si>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</si>
  <si>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</si>
  <si>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</si>
  <si>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</si>
  <si>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</si>
  <si>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</si>
  <si>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</si>
  <si>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</si>
  <si>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</si>
  <si>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</si>
  <si>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</si>
  <si>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</si>
  <si>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</si>
  <si>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</si>
  <si>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</si>
  <si>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</si>
  <si>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</si>
  <si>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</si>
  <si>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</si>
  <si>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</si>
  <si>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</si>
  <si>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</si>
  <si>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</si>
  <si>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</si>
  <si>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</si>
  <si>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</si>
  <si>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</si>
  <si>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</si>
  <si>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</si>
  <si>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</si>
  <si>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</si>
  <si>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</si>
  <si>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</si>
  <si>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</si>
  <si>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</si>
  <si>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</si>
  <si>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</si>
  <si>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</si>
  <si>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</si>
  <si>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</si>
  <si>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</si>
  <si>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</si>
  <si>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</si>
  <si>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</si>
  <si>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</si>
  <si>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</si>
  <si>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</si>
  <si>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</si>
  <si>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</si>
  <si>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</si>
  <si>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</si>
  <si>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</si>
  <si>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</si>
  <si>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</si>
  <si>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</si>
  <si>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</si>
  <si>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</si>
  <si>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</si>
  <si>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</si>
  <si>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</si>
  <si>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</si>
  <si>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</si>
  <si>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</si>
  <si>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</si>
  <si>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</si>
  <si>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</si>
  <si>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</si>
  <si>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</si>
  <si>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</si>
  <si>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</si>
  <si>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</si>
  <si>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</si>
  <si>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</si>
  <si>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</si>
  <si>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</si>
  <si>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</si>
  <si>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</si>
  <si>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</si>
  <si>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</si>
  <si>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</si>
  <si>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</si>
  <si>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</si>
  <si>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</si>
  <si>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</si>
  <si>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</si>
  <si>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</si>
  <si>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</si>
  <si>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</si>
  <si>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</si>
  <si>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</si>
  <si>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</si>
  <si>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</si>
  <si>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</si>
  <si>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</si>
  <si>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</si>
  <si>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</si>
  <si>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</si>
  <si>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</si>
  <si>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</si>
  <si>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</si>
  <si>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</si>
  <si>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</si>
  <si>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</si>
  <si>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</si>
  <si>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</si>
  <si>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</si>
  <si>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</si>
  <si>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</si>
  <si>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</si>
  <si>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</si>
  <si>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</si>
  <si>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</si>
  <si>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</si>
  <si>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</si>
  <si>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</si>
  <si>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</si>
  <si>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</si>
  <si>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</si>
  <si>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</si>
  <si>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</si>
  <si>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</si>
  <si>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</si>
  <si>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</si>
  <si>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</si>
  <si>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</si>
  <si>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</si>
  <si>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</si>
  <si>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</si>
  <si>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</si>
  <si>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</si>
  <si>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</si>
  <si>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</si>
  <si>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</si>
  <si>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</si>
  <si>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</si>
  <si>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</si>
  <si>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</si>
  <si>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</si>
  <si>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</si>
  <si>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</si>
  <si>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</si>
  <si>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</si>
  <si>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</si>
  <si>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</si>
  <si>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</si>
  <si>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</si>
  <si>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</si>
  <si>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</si>
  <si>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</si>
  <si>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</si>
  <si>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</si>
  <si>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</si>
  <si>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</si>
  <si>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</si>
  <si>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</si>
  <si>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</si>
  <si>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</si>
  <si>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</si>
  <si>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</si>
  <si>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</si>
  <si>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</si>
  <si>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</si>
  <si>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</si>
  <si>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</si>
  <si>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</si>
  <si>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</si>
  <si>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</si>
  <si>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</si>
  <si>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</si>
  <si>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</si>
  <si>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</si>
  <si>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</si>
  <si>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</si>
  <si>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</si>
  <si>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</si>
  <si>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</si>
  <si>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</si>
  <si>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</si>
  <si>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</si>
  <si>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</si>
  <si>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</si>
  <si>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</si>
  <si>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</si>
  <si>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</si>
  <si>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</si>
  <si>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</si>
  <si>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</si>
  <si>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</si>
  <si>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</si>
  <si>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</si>
  <si>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</si>
  <si>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</si>
  <si>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</si>
  <si>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</si>
  <si>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</si>
  <si>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</si>
  <si>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</si>
  <si>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</si>
  <si>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</si>
  <si>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</si>
  <si>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</si>
  <si>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</si>
  <si>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</si>
  <si>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</si>
  <si>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</si>
  <si>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</si>
  <si>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</si>
  <si>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</si>
  <si>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</si>
  <si>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</si>
  <si>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</si>
  <si>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</si>
  <si>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</si>
  <si>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</si>
  <si>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</si>
  <si>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</si>
  <si>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</si>
  <si>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</si>
  <si>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</si>
  <si>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</si>
  <si>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</si>
  <si>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</si>
  <si>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</si>
  <si>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</si>
  <si>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</si>
  <si>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</si>
  <si>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</si>
  <si>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</si>
  <si>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</si>
  <si>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</si>
  <si>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</si>
  <si>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</si>
  <si>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</si>
  <si>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</si>
  <si>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</si>
  <si>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</si>
  <si>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</si>
  <si>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</si>
  <si>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</si>
  <si>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</si>
  <si>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</si>
  <si>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</si>
  <si>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</si>
  <si>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</si>
  <si>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</si>
  <si>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</si>
  <si>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</si>
  <si>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</si>
  <si>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</si>
  <si>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</si>
  <si>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</si>
  <si>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</si>
  <si>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</si>
  <si>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</si>
  <si>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</si>
  <si>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</si>
  <si>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</si>
  <si>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</si>
  <si>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</si>
  <si>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</si>
  <si>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</si>
  <si>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</si>
  <si>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</si>
  <si>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</si>
  <si>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</si>
  <si>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</si>
  <si>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</si>
  <si>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</si>
  <si>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</si>
  <si>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</si>
  <si>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</si>
  <si>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</si>
  <si>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</si>
  <si>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</si>
  <si>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</si>
  <si>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</si>
  <si>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</si>
  <si>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</si>
  <si>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</si>
  <si>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</si>
  <si>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</si>
  <si>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</si>
  <si>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</si>
  <si>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</si>
  <si>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</si>
  <si>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</si>
  <si>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</si>
  <si>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</si>
  <si>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</si>
  <si>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</si>
  <si>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</si>
  <si>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</si>
  <si>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</si>
  <si>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</si>
  <si>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</si>
  <si>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</si>
  <si>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</si>
  <si>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</si>
  <si>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</si>
  <si>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</si>
  <si>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</si>
  <si>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</si>
  <si>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</si>
  <si>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</si>
  <si>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</si>
  <si>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</si>
  <si>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</si>
  <si>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</si>
  <si>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</si>
  <si>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</si>
  <si>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</si>
  <si>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</si>
  <si>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</si>
  <si>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</si>
  <si>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</si>
  <si>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</si>
  <si>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</si>
  <si>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</si>
  <si>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</si>
  <si>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</si>
  <si>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</si>
  <si>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</si>
  <si>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</si>
  <si>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</si>
  <si>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</si>
  <si>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</si>
  <si>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</si>
  <si>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</si>
  <si>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</si>
  <si>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</si>
  <si>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</si>
  <si>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</si>
  <si>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</si>
  <si>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</si>
  <si>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</si>
  <si>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</si>
  <si>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</si>
  <si>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</si>
  <si>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</si>
  <si>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</si>
  <si>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</si>
  <si>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</si>
  <si>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</si>
  <si>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</si>
  <si>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</si>
  <si>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</si>
  <si>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</si>
  <si>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</si>
  <si>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</si>
  <si>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</si>
  <si>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</si>
  <si>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</si>
  <si>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</si>
  <si>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</si>
  <si>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</si>
  <si>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</si>
  <si>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</si>
  <si>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</si>
  <si>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</si>
  <si>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</si>
  <si>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</si>
  <si>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</si>
  <si>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</si>
  <si>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</si>
  <si>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</si>
  <si>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</si>
  <si>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</si>
  <si>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</si>
  <si>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</si>
  <si>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</si>
  <si>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</si>
  <si>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</si>
  <si>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</si>
  <si>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</si>
  <si>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</si>
  <si>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</si>
  <si>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</si>
  <si>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</si>
  <si>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</si>
  <si>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</si>
  <si>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</si>
  <si>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</si>
  <si>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</si>
  <si>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</si>
  <si>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</si>
  <si>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</si>
  <si>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</si>
  <si>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</si>
  <si>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</si>
  <si>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</si>
  <si>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</si>
  <si>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</si>
  <si>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</si>
  <si>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</si>
  <si>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</si>
  <si>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</si>
  <si>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</si>
  <si>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</si>
  <si>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</si>
  <si>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</si>
  <si>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</si>
  <si>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</si>
  <si>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</si>
  <si>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</si>
  <si>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</si>
  <si>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</si>
  <si>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</si>
  <si>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</si>
  <si>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</si>
  <si>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</si>
  <si>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</si>
  <si>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</si>
  <si>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</si>
  <si>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</si>
  <si>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</si>
  <si>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</si>
  <si>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</si>
  <si>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</si>
  <si>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</si>
  <si>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</si>
  <si>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</si>
  <si>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</si>
  <si>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</si>
  <si>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</si>
  <si>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</si>
  <si>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</si>
  <si>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</si>
  <si>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</si>
  <si>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</si>
  <si>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</si>
  <si>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</si>
  <si>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</si>
  <si>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</si>
  <si>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</si>
  <si>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</si>
  <si>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</si>
  <si>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</si>
  <si>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</si>
  <si>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</si>
  <si>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</si>
  <si>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</si>
  <si>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</si>
  <si>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</si>
  <si>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</si>
  <si>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</si>
  <si>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</si>
  <si>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</si>
  <si>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</si>
  <si>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</si>
  <si>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</si>
  <si>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</si>
  <si>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</si>
  <si>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</si>
  <si>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</si>
  <si>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</si>
  <si>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</si>
  <si>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</si>
  <si>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</si>
  <si>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</si>
  <si>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</si>
  <si>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</si>
  <si>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</si>
  <si>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</si>
  <si>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</si>
  <si>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</si>
  <si>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</si>
  <si>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</si>
  <si>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</si>
  <si>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</si>
  <si>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</si>
  <si>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</si>
  <si>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</si>
  <si>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</si>
  <si>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</si>
  <si>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</si>
  <si>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</si>
  <si>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</si>
  <si>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</si>
  <si>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</si>
  <si>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</si>
  <si>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</si>
  <si>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</si>
  <si>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</si>
  <si>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</si>
  <si>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</si>
  <si>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</si>
  <si>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</si>
  <si>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</si>
  <si>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</si>
  <si>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</si>
  <si>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</si>
  <si>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</si>
  <si>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</si>
  <si>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</si>
  <si>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</si>
  <si>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</si>
  <si>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</si>
  <si>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</si>
  <si>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</si>
  <si>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</si>
  <si>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</si>
  <si>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</si>
  <si>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</si>
  <si>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</si>
  <si>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</si>
  <si>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</si>
  <si>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</si>
  <si>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</si>
  <si>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</si>
  <si>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</si>
  <si>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</si>
  <si>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</si>
  <si>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</si>
  <si>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</si>
  <si>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</si>
  <si>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</si>
  <si>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</si>
  <si>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</si>
  <si>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</si>
  <si>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</si>
  <si>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</si>
  <si>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</si>
  <si>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</si>
  <si>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</si>
  <si>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</si>
  <si>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</si>
  <si>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</si>
  <si>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</si>
  <si>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</si>
  <si>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</si>
  <si>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</si>
  <si>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</si>
  <si>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</si>
  <si>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</si>
  <si>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</si>
  <si>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</si>
  <si>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</si>
  <si>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</si>
  <si>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</si>
  <si>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</si>
  <si>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</si>
  <si>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</si>
  <si>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</si>
  <si>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</si>
  <si>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</si>
  <si>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</si>
  <si>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</si>
  <si>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</si>
  <si>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</si>
  <si>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</si>
  <si>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</si>
  <si>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</si>
  <si>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</si>
  <si>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</si>
  <si>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</si>
  <si>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</si>
  <si>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</si>
  <si>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</si>
  <si>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</si>
  <si>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</si>
  <si>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</si>
  <si>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</si>
  <si>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</si>
  <si>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</si>
  <si>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</si>
  <si>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</si>
  <si>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</si>
  <si>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</si>
  <si>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</si>
  <si>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</si>
  <si>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</si>
  <si>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</si>
  <si>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</si>
  <si>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</si>
  <si>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</si>
  <si>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</si>
  <si>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</si>
  <si>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</si>
  <si>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</si>
  <si>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</si>
  <si>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</si>
  <si>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</si>
  <si>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</si>
  <si>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</si>
  <si>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</si>
  <si>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</si>
  <si>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</si>
  <si>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</si>
  <si>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</si>
  <si>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</si>
  <si>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</si>
  <si>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</si>
  <si>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</si>
  <si>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</si>
  <si>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</si>
  <si>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</si>
  <si>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</si>
  <si>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</si>
  <si>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</si>
  <si>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</si>
  <si>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</si>
  <si>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</si>
  <si>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</si>
  <si>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</si>
  <si>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</si>
  <si>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</si>
  <si>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</si>
  <si>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</si>
  <si>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</si>
  <si>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</si>
  <si>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</si>
  <si>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</si>
  <si>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</si>
  <si>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</si>
  <si>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</si>
  <si>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</si>
  <si>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</si>
  <si>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</si>
  <si>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</si>
  <si>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</si>
  <si>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</si>
  <si>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</si>
  <si>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</si>
  <si>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</si>
  <si>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</si>
  <si>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</si>
  <si>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</si>
  <si>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</si>
  <si>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</si>
  <si>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</si>
  <si>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</si>
  <si>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</si>
  <si>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</si>
  <si>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</si>
  <si>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</si>
  <si>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</si>
  <si>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</si>
  <si>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</si>
  <si>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</si>
  <si>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</si>
  <si>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</si>
  <si>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</si>
  <si>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</si>
  <si>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</si>
  <si>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</si>
  <si>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</si>
  <si>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</si>
  <si>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</si>
  <si>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</si>
  <si>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</si>
  <si>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</si>
  <si>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</si>
  <si>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</si>
  <si>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</si>
  <si>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</si>
  <si>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</si>
  <si>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</si>
  <si>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</si>
  <si>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</si>
  <si>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</si>
  <si>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</si>
  <si>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</si>
  <si>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</si>
  <si>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</si>
  <si>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</si>
  <si>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</si>
  <si>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</si>
  <si>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</si>
  <si>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</si>
  <si>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</si>
  <si>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</si>
  <si>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</si>
  <si>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</si>
  <si>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</si>
  <si>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</si>
  <si>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</si>
  <si>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</si>
  <si>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</si>
  <si>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</si>
  <si>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</si>
  <si>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</si>
  <si>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</si>
  <si>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</si>
  <si>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</si>
  <si>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</si>
  <si>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</si>
  <si>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</si>
  <si>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</si>
  <si>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</si>
  <si>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</si>
  <si>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</si>
  <si>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</si>
  <si>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</si>
  <si>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</si>
  <si>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</si>
  <si>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</si>
  <si>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</si>
  <si>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</si>
  <si>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</si>
  <si>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</si>
  <si>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</si>
  <si>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</si>
  <si>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</si>
  <si>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</si>
  <si>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</si>
  <si>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</si>
  <si>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</si>
  <si>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</si>
  <si>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</si>
  <si>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</si>
  <si>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</si>
  <si>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</si>
  <si>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</si>
  <si>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</si>
  <si>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</si>
  <si>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</si>
  <si>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</si>
  <si>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</si>
  <si>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</si>
  <si>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</si>
  <si>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</si>
  <si>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</si>
  <si>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</si>
  <si>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</si>
  <si>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</si>
  <si>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</si>
  <si>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</si>
  <si>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</si>
  <si>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</si>
  <si>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</si>
  <si>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</si>
  <si>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</si>
  <si>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</si>
  <si>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</si>
  <si>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</si>
  <si>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</si>
  <si>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</si>
  <si>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</si>
  <si>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</si>
  <si>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</si>
  <si>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</si>
  <si>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</si>
  <si>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</si>
  <si>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</si>
  <si>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</si>
  <si>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</si>
  <si>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</si>
  <si>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</si>
  <si>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</si>
  <si>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</si>
  <si>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</si>
  <si>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</si>
  <si>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</si>
  <si>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</si>
  <si>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</si>
  <si>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</si>
  <si>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</si>
  <si>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</si>
  <si>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</si>
  <si>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</si>
  <si>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</si>
  <si>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</si>
  <si>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</si>
  <si>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</si>
  <si>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</si>
  <si>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</si>
  <si>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</si>
  <si>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</si>
  <si>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</si>
  <si>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</si>
  <si>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</si>
  <si>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</si>
  <si>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</si>
  <si>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</si>
  <si>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</si>
  <si>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</si>
  <si>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</si>
  <si>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</si>
  <si>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</si>
  <si>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</si>
  <si>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</si>
  <si>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</si>
  <si>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</si>
  <si>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</si>
  <si>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</si>
  <si>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</si>
  <si>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</si>
  <si>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</si>
  <si>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</si>
  <si>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</si>
  <si>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</si>
  <si>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</si>
  <si>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</si>
  <si>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</si>
  <si>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</si>
  <si>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</si>
  <si>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</si>
  <si>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</si>
  <si>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</si>
  <si>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</si>
  <si>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</si>
  <si>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</si>
  <si>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</si>
  <si>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</si>
  <si>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</si>
  <si>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</si>
  <si>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</si>
  <si>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</si>
  <si>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</si>
  <si>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</si>
  <si>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</si>
  <si>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</si>
  <si>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</si>
  <si>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</si>
  <si>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</si>
  <si>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</si>
  <si>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</si>
  <si>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</si>
  <si>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</si>
  <si>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</si>
  <si>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</si>
  <si>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</si>
  <si>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</si>
  <si>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</si>
  <si>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</si>
  <si>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</si>
  <si>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</si>
  <si>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</si>
  <si>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</si>
  <si>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</si>
  <si>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</si>
  <si>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</si>
  <si>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</si>
  <si>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</si>
  <si>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</si>
  <si>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</si>
  <si>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</si>
  <si>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</si>
  <si>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</si>
  <si>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</si>
  <si>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</si>
  <si>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</si>
  <si>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</si>
  <si>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</si>
  <si>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</si>
  <si>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</si>
  <si>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</si>
  <si>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</si>
  <si>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</si>
  <si>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</si>
  <si>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</si>
  <si>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</si>
  <si>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</si>
  <si>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</si>
  <si>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</si>
  <si>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</si>
  <si>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</si>
  <si>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</si>
  <si>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</si>
  <si>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</si>
  <si>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</si>
  <si>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</si>
  <si>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</si>
  <si>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</si>
  <si>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</si>
  <si>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</si>
  <si>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</si>
  <si>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</si>
  <si>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</si>
  <si>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</si>
  <si>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</si>
  <si>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</si>
  <si>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</si>
  <si>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</si>
  <si>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</si>
  <si>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</si>
  <si>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</si>
  <si>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</si>
  <si>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</si>
  <si>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</si>
  <si>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</si>
  <si>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</si>
  <si>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</si>
  <si>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</si>
  <si>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</si>
  <si>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</si>
  <si>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</si>
  <si>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</si>
  <si>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</si>
  <si>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</si>
  <si>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</si>
  <si>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</si>
  <si>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</si>
  <si>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</si>
  <si>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</si>
  <si>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</si>
  <si>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</si>
  <si>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</si>
  <si>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</si>
  <si>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</si>
  <si>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</si>
  <si>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</si>
  <si>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</si>
  <si>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</si>
  <si>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</si>
  <si>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</si>
  <si>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</si>
  <si>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</si>
  <si>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</si>
  <si>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</si>
  <si>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</si>
  <si>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</si>
  <si>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</si>
  <si>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</si>
  <si>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</si>
  <si>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</si>
  <si>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</si>
  <si>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</si>
  <si>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</si>
  <si>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</si>
  <si>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</si>
  <si>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</si>
  <si>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</si>
  <si>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</si>
  <si>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</si>
  <si>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</si>
  <si>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</si>
  <si>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</si>
  <si>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</si>
  <si>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</si>
  <si>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</si>
  <si>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</si>
  <si>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</si>
  <si>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</si>
  <si>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</si>
  <si>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</si>
  <si>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</si>
  <si>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</si>
  <si>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</si>
  <si>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</si>
  <si>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</si>
  <si>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</si>
  <si>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</si>
  <si>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</si>
  <si>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</si>
  <si>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</si>
  <si>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</si>
  <si>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</si>
  <si>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</si>
  <si>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</si>
  <si>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</si>
  <si>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</si>
  <si>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</si>
  <si>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</si>
  <si>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</si>
  <si>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</si>
  <si>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</si>
  <si>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</si>
  <si>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</si>
  <si>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</si>
  <si>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</si>
  <si>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</si>
  <si>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</si>
  <si>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</si>
  <si>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</si>
  <si>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</si>
  <si>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</si>
  <si>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</si>
  <si>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</si>
  <si>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</si>
  <si>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</si>
  <si>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</si>
  <si>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</si>
  <si>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</si>
  <si>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</si>
  <si>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</si>
  <si>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</si>
  <si>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</si>
  <si>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</si>
  <si>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</si>
  <si>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</si>
  <si>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</si>
  <si>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</si>
  <si>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</si>
  <si>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</si>
  <si>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</si>
  <si>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</si>
  <si>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</si>
  <si>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</si>
  <si>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</si>
  <si>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</si>
  <si>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</si>
  <si>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</si>
  <si>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</si>
  <si>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</si>
  <si>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</si>
  <si>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</si>
  <si>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</si>
  <si>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</si>
  <si>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</si>
  <si>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</si>
  <si>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</si>
  <si>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</si>
  <si>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</si>
  <si>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</si>
  <si>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</si>
  <si>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</si>
  <si>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</si>
  <si>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</si>
  <si>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</si>
  <si>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</si>
  <si>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</si>
  <si>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</si>
  <si>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</si>
  <si>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</si>
  <si>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</si>
  <si>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</si>
  <si>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</si>
  <si>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</si>
  <si>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</si>
  <si>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</si>
  <si>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</si>
  <si>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</si>
  <si>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</si>
  <si>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</si>
  <si>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</si>
  <si>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</si>
  <si>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</si>
  <si>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</si>
  <si>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</si>
  <si>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</si>
  <si>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</si>
  <si>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</si>
  <si>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</si>
  <si>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</si>
  <si>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</si>
  <si>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</si>
  <si>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</si>
  <si>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</si>
  <si>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</si>
  <si>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</si>
  <si>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</si>
  <si>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</si>
  <si>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</si>
  <si>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</si>
  <si>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</si>
  <si>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</si>
  <si>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</si>
  <si>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</si>
  <si>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</si>
  <si>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</si>
  <si>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</si>
  <si>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</si>
  <si>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</si>
  <si>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</si>
  <si>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</si>
  <si>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</si>
  <si>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</si>
  <si>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</si>
  <si>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</si>
  <si>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</si>
  <si>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</si>
  <si>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</si>
  <si>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</si>
  <si>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</si>
  <si>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</si>
  <si>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</si>
  <si>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</si>
  <si>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</si>
  <si>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</si>
  <si>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</si>
  <si>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</si>
  <si>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</si>
  <si>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</si>
  <si>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</si>
  <si>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</si>
  <si>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</si>
  <si>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</si>
  <si>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</si>
  <si>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</si>
  <si>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</si>
  <si>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</si>
  <si>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</si>
  <si>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</si>
  <si>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</si>
  <si>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</si>
  <si>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</si>
  <si>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</si>
  <si>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</si>
  <si>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</si>
  <si>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</si>
  <si>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</si>
  <si>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</si>
  <si>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</si>
  <si>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</si>
  <si>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</si>
  <si>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</si>
  <si>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</si>
  <si>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</si>
  <si>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</si>
  <si>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</si>
  <si>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</si>
  <si>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</si>
  <si>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</si>
  <si>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</si>
  <si>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</si>
  <si>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</si>
  <si>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</si>
  <si>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</si>
  <si>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</si>
  <si>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</si>
  <si>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</si>
  <si>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</si>
  <si>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</si>
  <si>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</si>
  <si>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</si>
  <si>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</si>
  <si>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</si>
  <si>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</si>
  <si>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</si>
  <si>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</si>
  <si>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</si>
  <si>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</si>
  <si>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</si>
  <si>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</si>
  <si>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</si>
  <si>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</si>
  <si>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</si>
  <si>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</si>
  <si>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</si>
  <si>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</si>
  <si>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</si>
  <si>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</si>
  <si>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</si>
  <si>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</si>
  <si>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</si>
  <si>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</si>
  <si>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</si>
  <si>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</si>
  <si>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</si>
  <si>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</si>
  <si>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</si>
  <si>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</si>
  <si>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</si>
  <si>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</si>
  <si>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</si>
  <si>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</si>
  <si>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</si>
  <si>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</si>
  <si>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</si>
  <si>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</si>
  <si>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</si>
  <si>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</si>
  <si>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</si>
  <si>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</si>
  <si>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</si>
  <si>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</si>
  <si>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</si>
  <si>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</si>
  <si>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</si>
  <si>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</si>
  <si>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</si>
  <si>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</si>
  <si>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</si>
  <si>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</si>
  <si>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</si>
  <si>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</si>
  <si>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</si>
  <si>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</si>
  <si>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</si>
  <si>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</si>
  <si>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</si>
  <si>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</si>
  <si>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</si>
  <si>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</si>
  <si>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</si>
  <si>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</si>
  <si>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</si>
  <si>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</si>
  <si>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</si>
  <si>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</si>
  <si>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</si>
  <si>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</si>
  <si>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</si>
  <si>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</si>
  <si>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</si>
  <si>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</si>
  <si>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</si>
  <si>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</si>
  <si>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</si>
  <si>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</si>
  <si>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</si>
  <si>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</si>
  <si>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</si>
  <si>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</si>
  <si>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</si>
  <si>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</si>
  <si>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</si>
  <si>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</si>
  <si>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</si>
  <si>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</si>
  <si>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</si>
  <si>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</si>
  <si>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</si>
  <si>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</si>
  <si>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</si>
  <si>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</si>
  <si>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</si>
  <si>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</si>
  <si>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</si>
  <si>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</si>
  <si>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</si>
  <si>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</si>
  <si>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</si>
  <si>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</si>
  <si>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</si>
  <si>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</si>
  <si>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</si>
  <si>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</si>
  <si>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</si>
  <si>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</si>
  <si>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</si>
  <si>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</si>
  <si>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</si>
  <si>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</si>
  <si>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</si>
  <si>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</si>
  <si>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</si>
  <si>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</si>
  <si>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</si>
  <si>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</si>
  <si>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</si>
  <si>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</si>
  <si>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</si>
  <si>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</si>
  <si>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</si>
  <si>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</si>
  <si>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</si>
  <si>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</si>
  <si>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</si>
  <si>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</si>
  <si>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</si>
  <si>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</si>
  <si>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</si>
  <si>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</si>
  <si>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</si>
  <si>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</si>
  <si>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</si>
  <si>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</si>
  <si>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</si>
  <si>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</si>
  <si>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</si>
  <si>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</si>
  <si>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</si>
  <si>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</si>
  <si>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</si>
  <si>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</si>
  <si>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</si>
  <si>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</si>
  <si>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</si>
  <si>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</si>
  <si>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</si>
  <si>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</si>
  <si>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</si>
  <si>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</si>
  <si>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</si>
  <si>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</si>
  <si>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</si>
  <si>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</si>
  <si>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</si>
  <si>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</si>
  <si>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</si>
  <si>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</si>
  <si>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</si>
  <si>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</si>
  <si>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</si>
  <si>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</si>
  <si>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</si>
  <si>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</si>
  <si>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</si>
  <si>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</si>
  <si>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</si>
  <si>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</si>
  <si>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</si>
  <si>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</si>
  <si>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</si>
  <si>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</si>
  <si>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</si>
  <si>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</si>
  <si>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</si>
  <si>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</si>
  <si>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</si>
  <si>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</si>
  <si>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</si>
  <si>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</si>
  <si>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</si>
  <si>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</si>
  <si>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</si>
  <si>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</si>
  <si>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</si>
  <si>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</si>
  <si>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</si>
  <si>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</si>
  <si>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</si>
  <si>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</si>
  <si>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</si>
  <si>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</si>
  <si>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</si>
  <si>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</si>
  <si>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</si>
  <si>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</si>
  <si>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</si>
  <si>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</si>
  <si>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</si>
  <si>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</si>
  <si>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</si>
  <si>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</si>
  <si>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</si>
  <si>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</si>
  <si>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</si>
  <si>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</si>
  <si>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</si>
  <si>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</si>
  <si>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</si>
  <si>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</si>
  <si>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</si>
  <si>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</si>
  <si>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</si>
  <si>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</si>
  <si>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</si>
  <si>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</si>
  <si>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</si>
  <si>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</si>
  <si>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</si>
  <si>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</si>
  <si>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</si>
  <si>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</si>
  <si>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</si>
  <si>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</si>
  <si>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</si>
  <si>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</si>
  <si>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</si>
  <si>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</si>
  <si>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</si>
  <si>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</si>
  <si>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</si>
  <si>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</si>
  <si>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</si>
  <si>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</si>
  <si>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</si>
  <si>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</si>
  <si>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</si>
  <si>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</si>
  <si>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</si>
  <si>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</si>
  <si>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</si>
  <si>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</si>
  <si>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</si>
  <si>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</si>
  <si>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</si>
  <si>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</si>
  <si>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</si>
  <si>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</si>
  <si>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</si>
  <si>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</si>
  <si>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</si>
  <si>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</si>
  <si>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</si>
  <si>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</si>
  <si>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</si>
  <si>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</si>
  <si>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</si>
  <si>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</si>
  <si>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</si>
  <si>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</si>
  <si>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</si>
  <si>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</si>
  <si>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</si>
  <si>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</si>
  <si>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</si>
  <si>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</si>
  <si>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</si>
  <si>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</si>
  <si>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</si>
  <si>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</si>
  <si>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</si>
  <si>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</si>
  <si>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</si>
  <si>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</si>
  <si>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</si>
  <si>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</si>
  <si>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</si>
  <si>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</si>
  <si>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</si>
  <si>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</si>
  <si>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</si>
  <si>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</si>
  <si>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</si>
  <si>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</si>
  <si>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</si>
  <si>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</si>
  <si>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</si>
  <si>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</si>
  <si>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</si>
  <si>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</si>
  <si>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</si>
  <si>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</si>
  <si>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</si>
  <si>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</si>
  <si>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</si>
  <si>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</si>
  <si>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</si>
  <si>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</si>
  <si>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</si>
  <si>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</si>
  <si>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</si>
  <si>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</si>
  <si>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</si>
  <si>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</si>
  <si>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</si>
  <si>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</si>
  <si>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</si>
  <si>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</si>
  <si>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</si>
  <si>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</si>
  <si>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</si>
  <si>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</si>
  <si>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</si>
  <si>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</si>
  <si>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</si>
  <si>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</si>
  <si>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</si>
  <si>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</si>
  <si>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</si>
  <si>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</si>
  <si>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</si>
  <si>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</si>
  <si>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</si>
  <si>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</si>
  <si>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</si>
  <si>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</si>
  <si>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</si>
  <si>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</si>
  <si>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</si>
  <si>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</si>
  <si>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</si>
  <si>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</si>
  <si>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</si>
  <si>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</si>
  <si>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</si>
  <si>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</si>
  <si>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</si>
  <si>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</si>
  <si>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</si>
  <si>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</si>
  <si>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</si>
  <si>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</si>
  <si>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</si>
  <si>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</si>
  <si>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</si>
  <si>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</si>
  <si>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</si>
  <si>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</si>
  <si>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</si>
  <si>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</si>
  <si>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</si>
  <si>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</si>
  <si>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</si>
  <si>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</si>
  <si>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</si>
  <si>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</si>
  <si>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</si>
  <si>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</si>
  <si>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</si>
  <si>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</si>
  <si>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</si>
  <si>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</si>
  <si>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</si>
  <si>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</si>
  <si>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</si>
  <si>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</si>
  <si>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</si>
  <si>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</si>
  <si>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</si>
  <si>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</si>
  <si>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</si>
  <si>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</si>
  <si>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</si>
  <si>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</si>
  <si>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</si>
  <si>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</si>
  <si>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</si>
  <si>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</si>
  <si>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</si>
  <si>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</si>
  <si>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</si>
  <si>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</si>
  <si>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</si>
  <si>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</si>
  <si>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</si>
  <si>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</si>
  <si>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</si>
  <si>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</si>
  <si>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</si>
  <si>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</si>
  <si>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</si>
  <si>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</si>
  <si>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</si>
  <si>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</si>
  <si>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</si>
  <si>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</si>
  <si>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</si>
  <si>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</si>
  <si>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</si>
  <si>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</si>
  <si>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</si>
  <si>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</si>
  <si>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</si>
  <si>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</si>
  <si>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</si>
  <si>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</si>
  <si>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</si>
  <si>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</si>
  <si>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</si>
  <si>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</si>
  <si>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</si>
  <si>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</si>
  <si>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</si>
  <si>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</si>
  <si>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</si>
  <si>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</si>
  <si>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</si>
  <si>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</si>
  <si>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</si>
  <si>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</si>
  <si>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</si>
  <si>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</si>
  <si>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</si>
  <si>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</si>
  <si>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</si>
  <si>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</si>
  <si>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</si>
  <si>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</si>
  <si>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</si>
  <si>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</si>
  <si>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</si>
  <si>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</si>
  <si>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</si>
  <si>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</si>
  <si>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</si>
  <si>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</si>
  <si>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</si>
  <si>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</si>
  <si>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</si>
  <si>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</si>
  <si>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</si>
  <si>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</si>
  <si>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</si>
  <si>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</si>
  <si>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</si>
  <si>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</si>
  <si>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</si>
  <si>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</si>
  <si>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</si>
  <si>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</si>
  <si>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</si>
  <si>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</si>
  <si>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</si>
  <si>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</si>
  <si>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</si>
  <si>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</si>
  <si>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</si>
  <si>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</si>
  <si>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</si>
  <si>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</si>
  <si>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</si>
  <si>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</si>
  <si>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</si>
  <si>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</si>
  <si>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</si>
  <si>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</si>
  <si>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</si>
  <si>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</si>
  <si>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</si>
  <si>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</si>
  <si>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</si>
  <si>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</si>
  <si>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</si>
  <si>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</si>
  <si>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</si>
  <si>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</si>
  <si>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</si>
  <si>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</si>
  <si>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</si>
  <si>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</si>
  <si>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</si>
  <si>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</si>
  <si>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</si>
  <si>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</si>
  <si>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</si>
  <si>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</si>
  <si>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</si>
  <si>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</si>
  <si>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</si>
  <si>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</si>
  <si>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</si>
  <si>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</si>
  <si>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</si>
  <si>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</si>
  <si>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</si>
  <si>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</si>
  <si>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</si>
  <si>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</si>
  <si>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</si>
  <si>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</si>
  <si>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</si>
  <si>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</si>
  <si>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</si>
  <si>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</si>
  <si>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</si>
  <si>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</si>
  <si>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</si>
  <si>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</si>
  <si>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</si>
  <si>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</si>
  <si>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</si>
  <si>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</si>
  <si>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</si>
  <si>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</si>
  <si>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</si>
  <si>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</si>
  <si>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</si>
  <si>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</si>
  <si>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</si>
  <si>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</si>
  <si>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</si>
  <si>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</si>
  <si>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</si>
  <si>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</si>
  <si>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</si>
  <si>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</si>
  <si>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</si>
  <si>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</si>
  <si>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</si>
  <si>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</si>
  <si>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</si>
  <si>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</si>
  <si>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</si>
  <si>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</si>
  <si>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</si>
  <si>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</si>
  <si>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</si>
  <si>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</si>
  <si>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</si>
  <si>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</si>
  <si>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</si>
  <si>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</si>
  <si>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</si>
  <si>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</si>
  <si>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</si>
  <si>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</si>
  <si>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</si>
  <si>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</si>
  <si>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</si>
  <si>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</si>
  <si>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</si>
  <si>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</si>
  <si>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</si>
  <si>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</si>
  <si>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</si>
  <si>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</si>
  <si>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</si>
  <si>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</si>
  <si>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</si>
  <si>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</si>
  <si>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</si>
  <si>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</si>
  <si>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</si>
  <si>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</si>
  <si>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</si>
  <si>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</si>
  <si>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</si>
  <si>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</si>
  <si>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</si>
  <si>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</si>
  <si>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</si>
  <si>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</si>
  <si>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</si>
  <si>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</si>
  <si>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</si>
  <si>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</si>
  <si>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</si>
  <si>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</si>
  <si>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</si>
  <si>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</si>
  <si>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</si>
  <si>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</si>
  <si>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</si>
  <si>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</si>
  <si>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</si>
  <si>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</si>
  <si>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</si>
  <si>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</si>
  <si>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</si>
  <si>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</si>
  <si>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</si>
  <si>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</si>
  <si>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</si>
  <si>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</si>
  <si>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</si>
  <si>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</si>
  <si>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</si>
  <si>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</si>
  <si>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</si>
  <si>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</si>
  <si>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</si>
  <si>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</si>
  <si>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</si>
  <si>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</si>
  <si>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</si>
  <si>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</si>
  <si>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</si>
  <si>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</si>
  <si>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</si>
  <si>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</si>
  <si>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</si>
  <si>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</si>
  <si>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</si>
  <si>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</si>
  <si>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</si>
  <si>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</si>
  <si>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</si>
  <si>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</si>
  <si>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</si>
  <si>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</si>
  <si>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</si>
  <si>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</si>
  <si>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</si>
  <si>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</si>
  <si>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</si>
  <si>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</si>
  <si>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</si>
  <si>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</si>
  <si>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</si>
  <si>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</si>
  <si>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</si>
  <si>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</si>
  <si>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</si>
  <si>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</si>
  <si>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</si>
  <si>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</si>
  <si>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</si>
  <si>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</si>
  <si>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</si>
  <si>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</si>
  <si>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</si>
  <si>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</si>
  <si>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</si>
  <si>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</si>
  <si>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</si>
  <si>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</si>
  <si>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</si>
  <si>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</si>
  <si>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</si>
  <si>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</si>
  <si>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</si>
  <si>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</si>
  <si>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</si>
  <si>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</si>
  <si>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</si>
  <si>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</si>
  <si>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</si>
  <si>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</si>
  <si>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</si>
  <si>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</si>
  <si>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</si>
  <si>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</si>
  <si>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</si>
  <si>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</si>
  <si>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</si>
  <si>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</si>
  <si>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</si>
  <si>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</si>
  <si>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</si>
  <si>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</si>
  <si>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</si>
  <si>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</si>
  <si>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</si>
  <si>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</si>
  <si>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</si>
  <si>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</si>
  <si>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</si>
  <si>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</si>
  <si>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</si>
  <si>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</si>
  <si>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</si>
  <si>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</si>
  <si>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</si>
  <si>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</si>
  <si>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</si>
  <si>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</si>
  <si>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</si>
  <si>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</si>
  <si>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</si>
  <si>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</si>
  <si>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</si>
  <si>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</si>
  <si>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</si>
  <si>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</si>
  <si>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</si>
  <si>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</si>
  <si>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</si>
  <si>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</si>
  <si>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</si>
  <si>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</si>
  <si>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</si>
  <si>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</si>
  <si>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</si>
  <si>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</si>
  <si>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</si>
  <si>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</si>
  <si>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</si>
  <si>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</si>
  <si>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</si>
  <si>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</si>
  <si>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</si>
  <si>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</si>
  <si>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</si>
  <si>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</si>
  <si>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</si>
  <si>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</si>
  <si>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</si>
  <si>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</si>
  <si>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</si>
  <si>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</si>
  <si>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</si>
  <si>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</si>
  <si>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</si>
  <si>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</si>
  <si>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</si>
  <si>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</si>
  <si>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</si>
  <si>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</si>
  <si>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</si>
  <si>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</si>
  <si>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</si>
  <si>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</si>
  <si>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</si>
  <si>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</si>
  <si>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</si>
  <si>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</si>
  <si>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</si>
  <si>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</si>
  <si>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</si>
  <si>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</si>
  <si>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</si>
  <si>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</si>
  <si>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</si>
  <si>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</si>
  <si>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</si>
  <si>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</si>
  <si>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</si>
  <si>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</si>
  <si>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</si>
  <si>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</si>
  <si>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</si>
  <si>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</si>
  <si>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</si>
  <si>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</si>
  <si>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</si>
  <si>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</si>
  <si>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</si>
  <si>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</si>
  <si>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</si>
  <si>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</si>
  <si>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</si>
  <si>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</si>
  <si>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</si>
  <si>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</si>
  <si>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</si>
  <si>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</si>
  <si>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</si>
  <si>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</si>
  <si>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</si>
  <si>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</si>
  <si>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</si>
  <si>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</si>
  <si>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</si>
  <si>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</si>
  <si>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</si>
  <si>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</si>
  <si>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</si>
  <si>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</si>
  <si>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</si>
  <si>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</si>
  <si>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</si>
  <si>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</si>
  <si>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</si>
  <si>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</si>
  <si>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</si>
  <si>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</si>
  <si>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</si>
  <si>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</si>
  <si>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</si>
  <si>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</si>
  <si>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</si>
  <si>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</si>
  <si>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</si>
  <si>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</si>
  <si>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</si>
  <si>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</si>
  <si>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</si>
  <si>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</si>
  <si>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</si>
  <si>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</si>
  <si>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</si>
  <si>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</si>
  <si>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</si>
  <si>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</si>
  <si>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</si>
  <si>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</si>
  <si>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</si>
  <si>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</si>
  <si>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</si>
  <si>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</si>
  <si>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</si>
  <si>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</si>
  <si>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</si>
  <si>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</si>
  <si>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</si>
  <si>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</si>
  <si>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</si>
  <si>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</si>
  <si>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</si>
  <si>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</si>
  <si>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</si>
  <si>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</si>
  <si>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</si>
  <si>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</si>
  <si>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</si>
  <si>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</si>
  <si>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</si>
  <si>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</si>
  <si>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</si>
  <si>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</si>
  <si>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</si>
  <si>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</si>
  <si>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</si>
  <si>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</si>
  <si>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</si>
  <si>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</si>
  <si>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</si>
  <si>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</si>
  <si>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</si>
  <si>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</si>
  <si>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</si>
  <si>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</si>
  <si>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</si>
  <si>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</si>
  <si>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</si>
  <si>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</si>
  <si>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</si>
  <si>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</si>
  <si>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</si>
  <si>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</si>
  <si>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</si>
  <si>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</si>
  <si>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</si>
  <si>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</si>
  <si>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</si>
  <si>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</si>
  <si>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</si>
  <si>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</si>
  <si>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</si>
  <si>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</si>
  <si>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</si>
  <si>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</si>
  <si>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</si>
  <si>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</si>
  <si>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</si>
  <si>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</si>
  <si>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</si>
  <si>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</si>
  <si>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</si>
  <si>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</si>
  <si>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</si>
  <si>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</si>
  <si>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</si>
  <si>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</si>
  <si>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</si>
  <si>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</si>
  <si>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</si>
  <si>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</si>
  <si>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</si>
  <si>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</si>
  <si>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</si>
  <si>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</si>
  <si>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</si>
  <si>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</si>
  <si>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</si>
  <si>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</si>
  <si>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</si>
  <si>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</si>
  <si>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</si>
  <si>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</si>
  <si>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</si>
  <si>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</si>
  <si>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</si>
  <si>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</si>
  <si>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</si>
  <si>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</si>
  <si>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</si>
  <si>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</si>
  <si>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</si>
  <si>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</si>
  <si>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</si>
  <si>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</si>
  <si>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</si>
  <si>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</si>
  <si>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</si>
  <si>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</si>
  <si>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</si>
  <si>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</si>
  <si>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</si>
  <si>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</si>
  <si>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</si>
  <si>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</si>
  <si>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</si>
  <si>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</si>
  <si>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</si>
  <si>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</si>
  <si>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</si>
  <si>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</si>
  <si>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</si>
  <si>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</si>
  <si>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</si>
  <si>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</si>
  <si>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</si>
  <si>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</si>
  <si>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</si>
  <si>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</si>
  <si>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</si>
  <si>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</si>
  <si>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</si>
  <si>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</si>
  <si>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</si>
  <si>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</si>
  <si>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</si>
  <si>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</si>
  <si>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</si>
  <si>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</si>
  <si>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</si>
  <si>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</si>
  <si>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</si>
  <si>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</si>
  <si>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</si>
  <si>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</si>
  <si>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</si>
  <si>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</si>
  <si>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</si>
  <si>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</si>
  <si>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</si>
  <si>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</si>
  <si>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</si>
  <si>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</si>
  <si>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</si>
  <si>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</si>
  <si>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</si>
  <si>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</si>
  <si>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</si>
  <si>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</si>
  <si>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</si>
  <si>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</si>
  <si>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</si>
  <si>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</si>
  <si>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</si>
  <si>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</si>
  <si>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</si>
  <si>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</si>
  <si>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</si>
  <si>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</si>
  <si>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</si>
  <si>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</si>
  <si>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</si>
  <si>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</si>
  <si>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</si>
  <si>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</si>
  <si>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</si>
  <si>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</si>
  <si>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</si>
  <si>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</si>
  <si>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</si>
  <si>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</si>
  <si>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</si>
  <si>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</si>
  <si>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</si>
  <si>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</si>
  <si>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</si>
  <si>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</si>
  <si>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</si>
  <si>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</si>
  <si>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</si>
  <si>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</si>
  <si>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</si>
  <si>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</si>
  <si>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</si>
  <si>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</si>
  <si>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</si>
  <si>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</si>
  <si>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</si>
  <si>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</si>
  <si>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</si>
  <si>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</si>
  <si>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</si>
  <si>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</si>
  <si>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</si>
  <si>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</si>
  <si>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</si>
  <si>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</si>
  <si>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</si>
  <si>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</si>
  <si>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</si>
  <si>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</si>
  <si>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</si>
  <si>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</si>
  <si>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</si>
  <si>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</si>
  <si>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</si>
  <si>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</si>
  <si>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</si>
  <si>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</si>
  <si>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</si>
  <si>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</si>
  <si>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</si>
  <si>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</si>
  <si>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</si>
  <si>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</si>
  <si>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</si>
  <si>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</si>
  <si>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</si>
  <si>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</si>
  <si>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</si>
  <si>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</si>
  <si>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</si>
  <si>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</si>
  <si>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</si>
  <si>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</si>
  <si>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</si>
  <si>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</si>
  <si>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</si>
  <si>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</si>
  <si>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</si>
  <si>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</si>
  <si>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</si>
  <si>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</si>
  <si>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</si>
  <si>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</si>
  <si>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</si>
  <si>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</si>
  <si>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</si>
  <si>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</si>
  <si>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</si>
  <si>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</si>
  <si>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</si>
  <si>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</si>
  <si>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</si>
  <si>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</si>
  <si>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</si>
  <si>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</si>
  <si>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</si>
  <si>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</si>
  <si>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</si>
  <si>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</si>
  <si>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</si>
  <si>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</si>
  <si>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</si>
  <si>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</si>
  <si>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</si>
  <si>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</si>
  <si>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</si>
  <si>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</si>
  <si>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</si>
  <si>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</si>
  <si>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</si>
  <si>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</si>
  <si>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</si>
  <si>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</si>
  <si>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</si>
  <si>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</si>
  <si>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</si>
  <si>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</si>
  <si>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</si>
  <si>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</si>
  <si>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</si>
  <si>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</si>
  <si>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</si>
  <si>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</si>
  <si>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</si>
  <si>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</si>
  <si>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</si>
  <si>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</si>
  <si>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</si>
  <si>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</si>
  <si>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</si>
  <si>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</si>
  <si>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</si>
  <si>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</si>
  <si>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</si>
  <si>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</si>
  <si>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</si>
  <si>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</si>
  <si>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</si>
  <si>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</si>
  <si>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</si>
  <si>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</si>
  <si>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</si>
  <si>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</si>
  <si>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</si>
  <si>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</si>
  <si>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</si>
  <si>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</si>
  <si>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</si>
  <si>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</si>
  <si>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</si>
  <si>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</si>
  <si>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</si>
  <si>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</si>
  <si>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</si>
  <si>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</si>
  <si>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</si>
  <si>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</si>
  <si>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</si>
  <si>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</si>
  <si>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</si>
  <si>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</si>
  <si>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</si>
  <si>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</si>
  <si>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</si>
  <si>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</si>
  <si>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</si>
  <si>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</si>
  <si>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</si>
  <si>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</si>
  <si>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</si>
  <si>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</si>
  <si>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</si>
  <si>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</si>
  <si>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</si>
  <si>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</si>
  <si>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</si>
  <si>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</si>
  <si>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</si>
  <si>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</si>
  <si>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</si>
  <si>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</si>
  <si>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</si>
  <si>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</si>
  <si>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</si>
  <si>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</si>
  <si>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</si>
  <si>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</si>
  <si>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</si>
  <si>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</si>
  <si>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</si>
  <si>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</si>
  <si>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</si>
  <si>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</si>
  <si>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</si>
  <si>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</si>
  <si>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</si>
  <si>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</si>
  <si>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</si>
  <si>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</si>
  <si>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</si>
  <si>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</si>
  <si>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</si>
  <si>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</si>
  <si>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</si>
  <si>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</si>
  <si>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</si>
  <si>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</si>
  <si>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</si>
  <si>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</si>
  <si>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</si>
  <si>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</si>
  <si>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</si>
  <si>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</si>
  <si>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</si>
  <si>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</si>
  <si>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</si>
  <si>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</si>
  <si>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</si>
  <si>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</si>
  <si>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</si>
  <si>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</si>
  <si>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</si>
  <si>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</si>
  <si>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</si>
  <si>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</si>
  <si>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</si>
  <si>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</si>
  <si>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</si>
  <si>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</si>
  <si>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</si>
  <si>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</si>
  <si>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</si>
  <si>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</si>
  <si>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</si>
  <si>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</si>
  <si>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</si>
  <si>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</si>
  <si>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</si>
  <si>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</si>
  <si>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</si>
  <si>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</si>
  <si>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</si>
  <si>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</si>
  <si>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</si>
  <si>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</si>
  <si>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</si>
  <si>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</si>
  <si>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</si>
  <si>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</si>
  <si>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</si>
  <si>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</si>
  <si>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</si>
  <si>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</si>
  <si>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</si>
  <si>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</si>
  <si>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</si>
  <si>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</si>
  <si>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</si>
  <si>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</si>
  <si>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</si>
  <si>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</si>
  <si>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</si>
  <si>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</si>
  <si>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</si>
  <si>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</si>
  <si>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</si>
  <si>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</si>
  <si>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</si>
  <si>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</si>
  <si>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</si>
  <si>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</si>
  <si>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</si>
  <si>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</si>
  <si>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</si>
  <si>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</si>
  <si>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</si>
  <si>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</si>
  <si>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</si>
  <si>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</si>
  <si>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</si>
  <si>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</si>
  <si>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</si>
  <si>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</si>
  <si>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</si>
  <si>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</si>
  <si>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</si>
  <si>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</si>
  <si>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</si>
  <si>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</si>
  <si>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</si>
  <si>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</si>
  <si>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</si>
  <si>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</si>
  <si>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</si>
  <si>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</si>
  <si>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</si>
  <si>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</si>
  <si>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</si>
  <si>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</si>
  <si>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</si>
  <si>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</si>
  <si>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</si>
  <si>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</si>
  <si>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</si>
  <si>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</si>
  <si>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</si>
  <si>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</si>
  <si>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</si>
  <si>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</si>
  <si>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</si>
  <si>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</si>
  <si>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</si>
  <si>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</si>
  <si>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</si>
  <si>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</si>
  <si>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</si>
  <si>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</si>
  <si>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</si>
  <si>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</si>
  <si>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</si>
  <si>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</si>
  <si>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</si>
  <si>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</si>
  <si>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</si>
  <si>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</si>
  <si>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</si>
  <si>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</si>
  <si>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</si>
  <si>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</si>
  <si>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</si>
  <si>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</si>
  <si>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</si>
  <si>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</si>
  <si>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</si>
  <si>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</si>
  <si>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</si>
  <si>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</si>
  <si>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</si>
  <si>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</si>
  <si>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</si>
  <si>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</si>
  <si>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</si>
  <si>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</si>
  <si>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</si>
  <si>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</si>
  <si>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</si>
  <si>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</si>
  <si>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</si>
  <si>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</si>
  <si>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</si>
  <si>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</si>
  <si>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</si>
  <si>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</si>
  <si>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</si>
  <si>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</si>
  <si>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</si>
  <si>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</si>
  <si>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</si>
  <si>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</si>
  <si>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</si>
  <si>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</si>
  <si>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</si>
  <si>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</si>
  <si>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</si>
  <si>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</si>
  <si>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</si>
  <si>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</si>
  <si>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</si>
  <si>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</si>
  <si>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</si>
  <si>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</si>
  <si>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</si>
  <si>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</si>
  <si>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</si>
  <si>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</si>
  <si>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</si>
  <si>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</si>
  <si>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</si>
  <si>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</si>
  <si>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</si>
  <si>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</si>
  <si>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</si>
  <si>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</si>
  <si>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</si>
  <si>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</si>
  <si>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</si>
  <si>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</si>
  <si>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</si>
  <si>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</si>
  <si>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</si>
  <si>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</si>
  <si>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</si>
  <si>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</si>
  <si>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</si>
  <si>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</si>
  <si>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</si>
  <si>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</si>
  <si>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</si>
  <si>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</si>
  <si>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</si>
  <si>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</si>
  <si>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</si>
  <si>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</si>
  <si>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</si>
  <si>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</si>
  <si>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</si>
  <si>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</si>
  <si>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</si>
  <si>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</si>
  <si>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</si>
  <si>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</si>
  <si>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</si>
  <si>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</si>
  <si>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</si>
  <si>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</si>
  <si>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</si>
  <si>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</si>
  <si>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</si>
  <si>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</si>
  <si>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</si>
  <si>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</si>
  <si>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</si>
  <si>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</si>
  <si>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</si>
  <si>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</si>
  <si>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</si>
  <si>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</si>
  <si>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</si>
  <si>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</si>
  <si>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</si>
  <si>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</si>
  <si>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</si>
  <si>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</si>
  <si>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</si>
  <si>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</si>
  <si>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</si>
  <si>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</si>
  <si>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</si>
  <si>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</si>
  <si>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</si>
  <si>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</si>
  <si>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</si>
  <si>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</si>
  <si>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</si>
  <si>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</si>
  <si>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</si>
  <si>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</si>
  <si>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</si>
  <si>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</si>
  <si>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</si>
  <si>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</si>
  <si>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</si>
  <si>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</si>
  <si>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</si>
  <si>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</si>
  <si>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</si>
  <si>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</si>
  <si>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</si>
  <si>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</si>
  <si>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</si>
  <si>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</si>
  <si>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</si>
  <si>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</si>
  <si>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</si>
  <si>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</si>
  <si>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</si>
  <si>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</si>
  <si>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</si>
  <si>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</si>
  <si>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</si>
  <si>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</si>
  <si>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</si>
  <si>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</si>
  <si>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</si>
  <si>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</si>
  <si>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</si>
  <si>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</si>
  <si>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</si>
  <si>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</si>
  <si>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</si>
  <si>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</si>
  <si>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</si>
  <si>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</si>
  <si>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</si>
  <si>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</si>
  <si>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</si>
  <si>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</si>
  <si>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</si>
  <si>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</si>
  <si>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</si>
  <si>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</si>
  <si>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</si>
  <si>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</si>
  <si>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</si>
  <si>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</si>
  <si>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</si>
  <si>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</si>
  <si>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</si>
  <si>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</si>
  <si>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</si>
  <si>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</si>
  <si>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</si>
  <si>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</si>
  <si>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</si>
  <si>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</si>
  <si>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</si>
  <si>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</si>
  <si>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</si>
  <si>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</si>
  <si>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</si>
  <si>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</si>
  <si>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</si>
  <si>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</si>
  <si>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</si>
  <si>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</si>
  <si>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</si>
  <si>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</si>
  <si>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</si>
  <si>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</si>
  <si>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</si>
  <si>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</si>
  <si>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</si>
  <si>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</si>
  <si>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</si>
  <si>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</si>
  <si>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</si>
  <si>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</si>
  <si>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</si>
  <si>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</si>
  <si>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</si>
  <si>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</si>
  <si>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</si>
  <si>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</si>
  <si>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</si>
  <si>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</si>
  <si>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</si>
  <si>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</si>
  <si>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</si>
  <si>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</si>
  <si>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</si>
  <si>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</si>
  <si>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</si>
  <si>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</si>
  <si>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</si>
  <si>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</si>
  <si>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</si>
  <si>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</si>
  <si>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</si>
  <si>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</si>
  <si>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</si>
  <si>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</si>
  <si>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</si>
  <si>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</si>
  <si>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</si>
  <si>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</si>
  <si>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</si>
  <si>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</si>
  <si>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</si>
  <si>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</si>
  <si>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</si>
  <si>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</si>
  <si>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</si>
  <si>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</si>
  <si>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</si>
  <si>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</si>
  <si>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</si>
  <si>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</si>
  <si>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</si>
  <si>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</si>
  <si>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</si>
  <si>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</si>
  <si>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</si>
  <si>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</si>
  <si>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</si>
  <si>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</si>
  <si>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</si>
  <si>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</si>
  <si>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</si>
  <si>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</si>
  <si>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</si>
  <si>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</si>
  <si>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</si>
  <si>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</si>
  <si>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</si>
  <si>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</si>
  <si>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</si>
  <si>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</si>
  <si>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</si>
  <si>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</si>
  <si>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</si>
  <si>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</si>
  <si>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</si>
  <si>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</si>
  <si>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</si>
  <si>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</si>
  <si>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</si>
  <si>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</si>
  <si>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</si>
  <si>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</si>
  <si>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</si>
  <si>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</si>
  <si>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</si>
  <si>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</si>
  <si>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</si>
  <si>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</si>
  <si>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</si>
  <si>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</si>
  <si>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</si>
  <si>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</si>
  <si>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</si>
  <si>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</si>
  <si>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</si>
  <si>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</si>
  <si>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</si>
  <si>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</si>
  <si>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</si>
  <si>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</si>
  <si>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</si>
  <si>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</si>
  <si>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</si>
  <si>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</si>
  <si>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</si>
  <si>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</si>
  <si>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</si>
  <si>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</si>
  <si>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</si>
  <si>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</si>
  <si>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</si>
  <si>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</si>
  <si>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</si>
  <si>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</si>
  <si>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</si>
  <si>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</si>
  <si>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</si>
  <si>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</si>
  <si>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</si>
  <si>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</si>
  <si>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</si>
  <si>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</si>
  <si>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</si>
  <si>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</si>
  <si>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</si>
  <si>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</si>
  <si>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</si>
  <si>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</si>
  <si>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</si>
  <si>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</si>
  <si>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</si>
  <si>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</si>
  <si>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</si>
  <si>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</si>
  <si>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</si>
  <si>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</si>
  <si>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</si>
  <si>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</si>
  <si>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</si>
  <si>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</si>
  <si>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</si>
  <si>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</si>
  <si>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</si>
  <si>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</si>
  <si>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</si>
  <si>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</si>
  <si>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</si>
  <si>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</si>
  <si>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</si>
  <si>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</si>
  <si>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</si>
  <si>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</si>
  <si>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</si>
  <si>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</si>
  <si>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</si>
  <si>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</si>
  <si>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</si>
  <si>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</si>
  <si>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</si>
  <si>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</si>
  <si>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</si>
  <si>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</si>
  <si>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</si>
  <si>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</si>
  <si>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</si>
  <si>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</si>
  <si>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</si>
  <si>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</si>
  <si>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</si>
  <si>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</si>
  <si>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</si>
  <si>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</si>
  <si>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</si>
  <si>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</si>
  <si>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</si>
  <si>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</si>
  <si>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</si>
  <si>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</si>
  <si>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</si>
  <si>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</si>
  <si>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</si>
  <si>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</si>
  <si>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</si>
  <si>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</si>
  <si>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</si>
  <si>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</si>
  <si>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</si>
  <si>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</si>
  <si>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</si>
  <si>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</si>
  <si>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</si>
  <si>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</si>
  <si>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</si>
  <si>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</si>
  <si>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</si>
  <si>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</si>
  <si>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</si>
  <si>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</si>
  <si>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</si>
  <si>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</si>
  <si>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</si>
  <si>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</si>
  <si>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</si>
  <si>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</si>
  <si>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</si>
  <si>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</si>
  <si>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</si>
  <si>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</si>
  <si>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</si>
  <si>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</si>
  <si>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</si>
  <si>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</si>
  <si>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</si>
  <si>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</si>
  <si>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</si>
  <si>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</si>
  <si>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</si>
  <si>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</si>
  <si>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</si>
  <si>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</si>
  <si>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</si>
  <si>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</si>
  <si>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</si>
  <si>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</si>
  <si>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</si>
  <si>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</si>
  <si>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</si>
  <si>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</si>
  <si>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</si>
  <si>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</si>
  <si>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</si>
  <si>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</si>
  <si>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</si>
  <si>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</si>
  <si>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</si>
  <si>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</si>
  <si>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</si>
  <si>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</si>
  <si>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</si>
  <si>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</si>
  <si>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</si>
  <si>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</si>
  <si>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</si>
  <si>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</si>
  <si>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</si>
  <si>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</si>
  <si>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</si>
  <si>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</si>
  <si>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</si>
  <si>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</si>
  <si>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</si>
  <si>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</si>
  <si>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</si>
  <si>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</si>
  <si>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</si>
  <si>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</si>
  <si>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</si>
  <si>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</si>
  <si>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</si>
  <si>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</si>
  <si>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</si>
  <si>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</si>
  <si>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</si>
  <si>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</si>
  <si>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</si>
  <si>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</si>
  <si>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</si>
  <si>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</si>
  <si>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</si>
  <si>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</si>
  <si>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</si>
  <si>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</si>
  <si>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</si>
  <si>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</si>
  <si>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</si>
  <si>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</si>
  <si>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</si>
  <si>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</si>
  <si>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</si>
  <si>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</si>
  <si>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</si>
  <si>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</si>
  <si>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</si>
  <si>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</si>
  <si>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</si>
  <si>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</si>
  <si>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</si>
  <si>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</si>
  <si>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</si>
  <si>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</si>
  <si>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</si>
  <si>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</si>
  <si>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</si>
  <si>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</si>
  <si>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</si>
  <si>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</si>
  <si>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</si>
  <si>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</si>
  <si>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</si>
  <si>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</si>
  <si>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</si>
  <si>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</si>
  <si>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</si>
  <si>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</si>
  <si>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</si>
  <si>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</si>
  <si>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</si>
  <si>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</si>
  <si>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</si>
  <si>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</si>
  <si>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</si>
  <si>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</si>
  <si>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</si>
  <si>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</si>
  <si>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</si>
  <si>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</si>
  <si>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</si>
  <si>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</si>
  <si>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</si>
  <si>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</si>
  <si>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</si>
  <si>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</si>
  <si>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</si>
  <si>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</si>
  <si>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</si>
  <si>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</si>
  <si>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</si>
  <si>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</si>
  <si>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</si>
  <si>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</si>
  <si>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</si>
  <si>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</si>
  <si>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</si>
  <si>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</si>
  <si>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</si>
  <si>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</si>
  <si>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</si>
  <si>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</si>
  <si>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</si>
  <si>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</si>
  <si>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</si>
  <si>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</si>
  <si>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</si>
  <si>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</si>
  <si>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</si>
  <si>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</si>
  <si>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</si>
  <si>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</si>
  <si>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</si>
  <si>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</si>
  <si>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</si>
  <si>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</si>
  <si>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</si>
  <si>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</si>
  <si>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</si>
  <si>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</si>
  <si>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</si>
  <si>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</si>
  <si>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</si>
  <si>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</si>
  <si>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</si>
  <si>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</si>
  <si>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</si>
  <si>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</si>
  <si>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</si>
  <si>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</si>
  <si>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</si>
  <si>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</si>
  <si>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</si>
  <si>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</si>
  <si>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</si>
  <si>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</si>
  <si>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</si>
  <si>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</si>
  <si>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</si>
  <si>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</si>
  <si>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</si>
  <si>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</si>
  <si>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</si>
  <si>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</si>
  <si>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</si>
  <si>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</si>
  <si>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</si>
  <si>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</si>
  <si>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</si>
  <si>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</si>
  <si>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</si>
  <si>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</si>
  <si>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</si>
  <si>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</si>
  <si>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</si>
  <si>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</si>
  <si>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</si>
  <si>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</si>
  <si>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</si>
  <si>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</si>
  <si>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</si>
  <si>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</si>
  <si>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</si>
  <si>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</si>
  <si>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</si>
  <si>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</si>
  <si>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</si>
  <si>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</si>
  <si>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</si>
  <si>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</si>
  <si>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</si>
  <si>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</si>
  <si>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</si>
  <si>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</si>
  <si>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</si>
  <si>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</si>
  <si>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</si>
  <si>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</si>
  <si>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</si>
  <si>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</si>
  <si>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</si>
  <si>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</si>
  <si>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</si>
  <si>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</si>
  <si>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</si>
  <si>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</si>
  <si>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</si>
  <si>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</si>
  <si>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</si>
  <si>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</si>
  <si>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</si>
  <si>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</si>
  <si>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</si>
  <si>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</si>
  <si>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</si>
  <si>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</si>
  <si>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</si>
  <si>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</si>
  <si>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</si>
  <si>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</si>
  <si>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</si>
  <si>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</si>
  <si>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</si>
  <si>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</si>
  <si>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</si>
  <si>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</si>
  <si>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</si>
  <si>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</si>
  <si>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</si>
  <si>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</si>
  <si>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</si>
  <si>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</si>
  <si>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</si>
  <si>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</si>
  <si>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</si>
  <si>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</si>
  <si>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</si>
  <si>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</si>
  <si>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</si>
  <si>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</si>
  <si>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</si>
  <si>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</si>
  <si>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</si>
  <si>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</si>
  <si>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</si>
  <si>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</si>
  <si>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</si>
  <si>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</si>
  <si>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</si>
  <si>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</si>
  <si>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</si>
  <si>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</si>
  <si>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</si>
  <si>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</si>
  <si>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</si>
  <si>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</si>
  <si>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</si>
  <si>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</si>
  <si>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</si>
  <si>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</si>
  <si>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</si>
  <si>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</si>
  <si>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</si>
  <si>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</si>
  <si>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</si>
  <si>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</si>
  <si>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</si>
  <si>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</si>
  <si>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</si>
  <si>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</si>
  <si>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</si>
  <si>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</si>
  <si>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</si>
  <si>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</si>
  <si>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</si>
  <si>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</si>
  <si>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</si>
  <si>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</si>
  <si>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</si>
  <si>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</si>
  <si>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</si>
  <si>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</si>
  <si>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</si>
  <si>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</si>
  <si>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</si>
  <si>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</si>
  <si>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</si>
  <si>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</si>
  <si>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</si>
  <si>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</si>
  <si>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</si>
  <si>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</si>
  <si>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</si>
  <si>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</si>
  <si>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</si>
  <si>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</si>
  <si>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</si>
  <si>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</si>
  <si>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</si>
  <si>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</si>
  <si>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</si>
  <si>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</si>
  <si>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</si>
  <si>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</si>
  <si>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</si>
  <si>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</si>
  <si>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</si>
  <si>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</si>
  <si>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</si>
  <si>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</si>
  <si>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</si>
  <si>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</si>
  <si>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</si>
  <si>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</si>
  <si>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</si>
  <si>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</si>
  <si>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</si>
  <si>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</si>
  <si>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</si>
  <si>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</si>
  <si>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</si>
  <si>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</si>
  <si>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</si>
  <si>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</si>
  <si>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</si>
  <si>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</si>
  <si>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</si>
  <si>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</si>
  <si>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</si>
  <si>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</si>
  <si>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</si>
  <si>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</si>
  <si>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</si>
  <si>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</si>
  <si>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</si>
  <si>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</si>
  <si>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</si>
  <si>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</si>
  <si>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</si>
  <si>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</si>
  <si>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</si>
  <si>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</si>
  <si>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</si>
  <si>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</si>
  <si>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</si>
  <si>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</si>
  <si>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</si>
  <si>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</si>
  <si>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</si>
  <si>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</si>
  <si>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</si>
  <si>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</si>
  <si>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</si>
  <si>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</si>
  <si>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</si>
  <si>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</si>
  <si>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</si>
  <si>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</si>
  <si>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</si>
  <si>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</si>
  <si>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</si>
  <si>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</si>
  <si>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</si>
  <si>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</si>
  <si>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</si>
  <si>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</si>
  <si>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</si>
  <si>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</si>
  <si>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</si>
  <si>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</si>
  <si>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</si>
  <si>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</si>
  <si>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</si>
  <si>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</si>
  <si>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</si>
  <si>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</si>
  <si>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</si>
  <si>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</si>
  <si>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</si>
  <si>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</si>
  <si>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</si>
  <si>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</si>
  <si>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</si>
  <si>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</si>
  <si>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</si>
  <si>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</si>
  <si>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</si>
  <si>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</si>
  <si>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</si>
  <si>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</si>
  <si>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</si>
  <si>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</si>
  <si>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</si>
  <si>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</si>
  <si>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</si>
  <si>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</si>
  <si>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</si>
  <si>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</si>
  <si>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</si>
  <si>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</si>
  <si>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</si>
  <si>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</si>
  <si>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</si>
  <si>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</si>
  <si>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</si>
  <si>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</si>
  <si>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</si>
  <si>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</si>
  <si>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</si>
  <si>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</si>
  <si>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</si>
  <si>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</si>
  <si>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</si>
  <si>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</si>
  <si>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</si>
  <si>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</si>
  <si>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</si>
  <si>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</si>
  <si>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</si>
  <si>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</si>
  <si>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</si>
  <si>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</si>
  <si>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</si>
  <si>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</si>
  <si>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</si>
  <si>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</si>
  <si>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</si>
  <si>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</si>
  <si>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</si>
  <si>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</si>
  <si>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</si>
  <si>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</si>
  <si>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</si>
  <si>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</si>
  <si>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</si>
  <si>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</si>
  <si>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</si>
  <si>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</si>
  <si>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</si>
  <si>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</si>
  <si>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</si>
  <si>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</si>
  <si>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</si>
  <si>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</si>
  <si>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</si>
  <si>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</si>
  <si>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</si>
  <si>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</si>
  <si>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</si>
  <si>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</si>
  <si>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</si>
  <si>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</si>
  <si>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</si>
  <si>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</si>
  <si>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</si>
  <si>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</si>
  <si>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</si>
  <si>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</si>
  <si>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</si>
  <si>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</si>
  <si>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</si>
  <si>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</si>
  <si>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</si>
  <si>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</si>
  <si>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</si>
  <si>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</si>
  <si>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</si>
  <si>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</si>
  <si>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</si>
  <si>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</si>
  <si>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</si>
  <si>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</si>
  <si>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</si>
  <si>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</si>
  <si>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</si>
  <si>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</si>
  <si>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</si>
  <si>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</si>
  <si>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</si>
  <si>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</si>
  <si>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</si>
  <si>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</si>
  <si>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</si>
  <si>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</si>
  <si>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</si>
  <si>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</si>
  <si>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</si>
  <si>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</si>
  <si>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</si>
  <si>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</si>
  <si>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</si>
  <si>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</si>
  <si>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</si>
  <si>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</si>
  <si>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</si>
  <si>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</si>
  <si>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</si>
  <si>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</si>
  <si>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</si>
  <si>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</si>
  <si>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</si>
  <si>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</si>
  <si>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</si>
  <si>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</si>
  <si>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</si>
  <si>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</si>
  <si>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</si>
  <si>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</si>
  <si>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</si>
  <si>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</si>
  <si>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</si>
  <si>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</si>
  <si>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</si>
  <si>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</si>
  <si>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</si>
  <si>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</si>
  <si>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</si>
  <si>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</si>
  <si>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</si>
  <si>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</si>
  <si>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</si>
  <si>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</si>
  <si>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</si>
  <si>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</si>
  <si>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</si>
  <si>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</si>
  <si>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</si>
  <si>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</si>
  <si>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</si>
  <si>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</si>
  <si>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</si>
  <si>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</si>
  <si>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</si>
  <si>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</si>
  <si>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</si>
  <si>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</si>
  <si>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</si>
  <si>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</si>
  <si>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</si>
  <si>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</si>
  <si>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</si>
  <si>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</si>
  <si>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</si>
  <si>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</si>
  <si>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</si>
  <si>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</si>
  <si>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</si>
  <si>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</si>
  <si>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</si>
  <si>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</si>
  <si>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</si>
  <si>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</si>
  <si>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</si>
  <si>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</si>
  <si>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</si>
  <si>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</si>
  <si>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</si>
  <si>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</si>
  <si>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</si>
  <si>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</si>
  <si>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</si>
  <si>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</si>
  <si>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</si>
  <si>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</si>
  <si>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</si>
  <si>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</si>
  <si>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</si>
  <si>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</si>
  <si>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</si>
  <si>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</si>
  <si>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</si>
  <si>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</si>
  <si>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</si>
  <si>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</si>
  <si>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</si>
  <si>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</si>
  <si>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</si>
  <si>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</si>
  <si>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</si>
  <si>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</si>
  <si>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</si>
  <si>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</si>
  <si>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</si>
  <si>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</si>
  <si>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</si>
  <si>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</si>
  <si>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</si>
  <si>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</si>
  <si>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</si>
  <si>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</si>
  <si>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</si>
  <si>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</si>
  <si>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</si>
  <si>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</si>
  <si>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</si>
  <si>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</si>
  <si>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</si>
  <si>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</si>
  <si>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</si>
  <si>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</si>
  <si>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</si>
  <si>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</si>
  <si>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</si>
  <si>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</si>
  <si>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</si>
  <si>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</si>
  <si>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</si>
  <si>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</si>
  <si>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</si>
  <si>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</si>
  <si>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</si>
  <si>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</si>
  <si>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</si>
  <si>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</si>
  <si>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</si>
  <si>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</si>
  <si>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</si>
  <si>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</si>
  <si>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</si>
  <si>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</si>
  <si>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</si>
  <si>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</si>
  <si>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</si>
  <si>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</si>
  <si>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</si>
  <si>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</si>
  <si>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</si>
  <si>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</si>
  <si>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</si>
  <si>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</si>
  <si>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</si>
  <si>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</si>
  <si>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</si>
  <si>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</si>
  <si>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</si>
  <si>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</si>
  <si>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</si>
  <si>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</si>
  <si>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</si>
  <si>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</si>
  <si>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</si>
  <si>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</si>
  <si>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</si>
  <si>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</si>
  <si>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</si>
  <si>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</si>
  <si>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</si>
  <si>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</si>
  <si>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</si>
  <si>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</si>
  <si>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</si>
  <si>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</si>
  <si>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</si>
  <si>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</si>
  <si>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</si>
  <si>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</si>
  <si>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</si>
  <si>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</si>
  <si>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</si>
  <si>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</si>
  <si>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</si>
  <si>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</si>
  <si>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</si>
  <si>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</si>
  <si>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</si>
  <si>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</si>
  <si>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</si>
  <si>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</si>
  <si>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</si>
  <si>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</si>
  <si>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</si>
  <si>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</si>
  <si>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</si>
  <si>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</si>
  <si>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</si>
  <si>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</si>
  <si>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</si>
  <si>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</si>
  <si>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</si>
  <si>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</si>
  <si>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</si>
  <si>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</si>
  <si>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</si>
  <si>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</si>
  <si>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</si>
  <si>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</si>
  <si>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</si>
  <si>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</si>
  <si>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</si>
  <si>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</si>
  <si>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</si>
  <si>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</si>
  <si>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</si>
  <si>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</si>
  <si>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</si>
  <si>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</si>
  <si>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</si>
  <si>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</si>
  <si>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</si>
  <si>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</si>
  <si>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</si>
  <si>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</si>
  <si>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</si>
  <si>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</si>
  <si>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</si>
  <si>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</si>
  <si>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</si>
  <si>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</si>
  <si>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</si>
  <si>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</si>
  <si>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</si>
  <si>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</si>
  <si>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</si>
  <si>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</si>
  <si>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</si>
  <si>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</si>
  <si>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</si>
  <si>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</si>
  <si>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</si>
  <si>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</si>
  <si>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</si>
  <si>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</si>
  <si>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</si>
  <si>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</si>
  <si>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</si>
  <si>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</si>
  <si>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</si>
  <si>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</si>
  <si>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</si>
  <si>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</si>
  <si>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</si>
  <si>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</si>
  <si>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</si>
  <si>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</si>
  <si>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</si>
  <si>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</si>
  <si>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</si>
  <si>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</si>
  <si>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</si>
  <si>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</si>
  <si>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</si>
  <si>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</si>
  <si>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</si>
  <si>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</si>
  <si>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</si>
  <si>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</si>
  <si>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</si>
  <si>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</si>
  <si>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</si>
  <si>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</si>
  <si>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</si>
  <si>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</si>
  <si>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</si>
  <si>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</si>
  <si>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</si>
  <si>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</si>
  <si>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</si>
  <si>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</si>
  <si>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</si>
  <si>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</si>
  <si>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</si>
  <si>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</si>
  <si>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</si>
  <si>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</si>
  <si>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</si>
  <si>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</si>
  <si>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</si>
  <si>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</si>
  <si>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</si>
  <si>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</si>
  <si>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</si>
  <si>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</si>
  <si>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</si>
  <si>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</si>
  <si>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</si>
  <si>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</si>
  <si>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</si>
  <si>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</si>
  <si>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</si>
  <si>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</si>
  <si>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</si>
  <si>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</si>
  <si>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</si>
  <si>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</si>
  <si>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</si>
  <si>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</si>
  <si>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</si>
  <si>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</si>
  <si>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</si>
  <si>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</si>
  <si>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</si>
  <si>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</si>
  <si>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</si>
  <si>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</si>
  <si>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</si>
  <si>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</si>
  <si>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</si>
  <si>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</si>
  <si>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</si>
  <si>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</si>
  <si>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</si>
  <si>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</si>
  <si>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</si>
  <si>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</si>
  <si>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</si>
  <si>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</si>
  <si>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</si>
  <si>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</si>
  <si>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</si>
  <si>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</si>
  <si>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</si>
  <si>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</si>
  <si>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</si>
  <si>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</si>
  <si>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</si>
  <si>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</si>
  <si>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</si>
  <si>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</si>
  <si>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</si>
  <si>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</si>
  <si>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</si>
  <si>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</si>
  <si>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</si>
  <si>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</si>
  <si>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</si>
  <si>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</si>
  <si>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</si>
  <si>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</si>
  <si>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</si>
  <si>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</si>
  <si>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</si>
  <si>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</si>
  <si>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</si>
  <si>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</si>
  <si>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</si>
  <si>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</si>
  <si>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</si>
  <si>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</si>
  <si>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</si>
  <si>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</si>
  <si>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</si>
  <si>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</si>
  <si>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</si>
  <si>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</si>
  <si>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</si>
  <si>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</si>
  <si>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</si>
  <si>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</si>
  <si>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</si>
  <si>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</si>
  <si>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</si>
  <si>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</si>
  <si>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</si>
  <si>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</si>
  <si>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</si>
  <si>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</si>
  <si>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</si>
  <si>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</si>
  <si>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</si>
  <si>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</si>
  <si>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</si>
  <si>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</si>
  <si>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</si>
  <si>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</si>
  <si>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</si>
  <si>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</si>
  <si>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</si>
  <si>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</si>
  <si>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</si>
  <si>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</si>
  <si>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</si>
  <si>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</si>
  <si>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</si>
  <si>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</si>
  <si>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</si>
  <si>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</si>
  <si>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</si>
  <si>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</si>
  <si>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</si>
  <si>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</si>
  <si>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</si>
  <si>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</si>
  <si>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</si>
  <si>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</si>
  <si>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</si>
  <si>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</si>
  <si>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</si>
  <si>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</si>
  <si>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</si>
  <si>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</si>
  <si>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</si>
  <si>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</si>
  <si>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</si>
  <si>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</si>
  <si>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</si>
  <si>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</si>
  <si>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</si>
  <si>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</si>
  <si>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</si>
  <si>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</si>
  <si>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</si>
  <si>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</si>
  <si>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</si>
  <si>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</si>
  <si>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</si>
  <si>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</si>
  <si>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</si>
  <si>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</si>
  <si>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</si>
  <si>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</si>
  <si>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</si>
  <si>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</si>
  <si>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</si>
  <si>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</si>
  <si>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</si>
  <si>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</si>
  <si>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</si>
  <si>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</si>
  <si>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</si>
  <si>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</si>
  <si>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</si>
  <si>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</si>
  <si>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</si>
  <si>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</si>
  <si>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</si>
  <si>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</si>
  <si>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</si>
  <si>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</si>
  <si>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</si>
  <si>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</si>
  <si>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</si>
  <si>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</si>
  <si>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</si>
  <si>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</si>
  <si>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</si>
  <si>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</si>
  <si>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</si>
  <si>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</si>
  <si>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</si>
  <si>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</si>
  <si>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</si>
  <si>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</si>
  <si>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</si>
  <si>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</si>
  <si>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</si>
  <si>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</si>
  <si>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</si>
  <si>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</si>
  <si>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</si>
  <si>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</si>
  <si>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</si>
  <si>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</si>
  <si>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</si>
  <si>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</si>
  <si>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</si>
  <si>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</si>
  <si>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</si>
  <si>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</si>
  <si>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</si>
  <si>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</si>
  <si>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</si>
  <si>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</si>
  <si>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</si>
  <si>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</si>
  <si>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</si>
  <si>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</si>
  <si>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</si>
  <si>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</si>
  <si>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</si>
  <si>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</si>
  <si>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</si>
  <si>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</si>
  <si>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</si>
  <si>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</si>
  <si>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</si>
  <si>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</si>
  <si>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</si>
  <si>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</si>
  <si>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</si>
  <si>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</si>
  <si>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</si>
  <si>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</si>
  <si>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</si>
  <si>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</si>
  <si>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</si>
  <si>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</si>
  <si>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</si>
  <si>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</si>
  <si>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</si>
  <si>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</si>
  <si>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</si>
  <si>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</si>
  <si>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</si>
  <si>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</si>
  <si>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</si>
  <si>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</si>
  <si>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</si>
  <si>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</si>
  <si>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</si>
  <si>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</si>
  <si>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</si>
  <si>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</si>
  <si>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</si>
  <si>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</si>
  <si>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</si>
  <si>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</si>
  <si>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</si>
  <si>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</si>
  <si>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</si>
  <si>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</si>
  <si>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</si>
  <si>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</si>
  <si>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</si>
  <si>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</si>
  <si>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</si>
  <si>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</si>
  <si>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</si>
  <si>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</si>
  <si>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</si>
  <si>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</si>
  <si>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</si>
  <si>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</si>
  <si>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</si>
  <si>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</si>
  <si>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</si>
  <si>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</si>
  <si>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</si>
  <si>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</si>
  <si>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</si>
  <si>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</si>
  <si>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</si>
  <si>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</si>
  <si>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</si>
  <si>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</si>
  <si>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</si>
  <si>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</si>
  <si>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</si>
  <si>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</si>
  <si>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</si>
  <si>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</si>
  <si>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</si>
  <si>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</si>
  <si>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</si>
  <si>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</si>
  <si>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</si>
  <si>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</si>
  <si>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</si>
  <si>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</si>
  <si>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</si>
  <si>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</si>
  <si>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</si>
  <si>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</si>
  <si>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</si>
  <si>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</si>
  <si>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</si>
  <si>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</si>
  <si>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</si>
  <si>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</si>
  <si>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</si>
  <si>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</si>
  <si>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</si>
  <si>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</si>
  <si>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</si>
  <si>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</si>
  <si>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</si>
  <si>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</si>
  <si>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</si>
  <si>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</si>
  <si>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</si>
  <si>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</si>
  <si>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</si>
  <si>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</si>
  <si>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</si>
  <si>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</si>
  <si>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</si>
  <si>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</si>
  <si>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</si>
  <si>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</si>
  <si>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</si>
  <si>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</si>
  <si>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</si>
  <si>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</si>
  <si>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</si>
  <si>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</si>
  <si>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</si>
  <si>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</si>
  <si>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</si>
  <si>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</si>
  <si>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</si>
  <si>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</si>
  <si>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</si>
  <si>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</si>
  <si>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</si>
  <si>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</si>
  <si>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</si>
  <si>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</si>
  <si>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</si>
  <si>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</si>
  <si>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</si>
  <si>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</si>
  <si>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</si>
  <si>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</si>
  <si>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</si>
  <si>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</si>
  <si>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</si>
  <si>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</si>
  <si>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</si>
  <si>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</si>
  <si>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</si>
  <si>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</si>
  <si>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</si>
  <si>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</si>
  <si>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</si>
  <si>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</si>
  <si>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</si>
  <si>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</si>
  <si>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</si>
  <si>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</si>
  <si>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</si>
  <si>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</si>
  <si>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</si>
  <si>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</si>
  <si>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</si>
  <si>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</si>
  <si>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</si>
  <si>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</si>
  <si>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</si>
  <si>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</si>
  <si>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</si>
  <si>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</si>
  <si>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</si>
  <si>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</si>
  <si>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</si>
  <si>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</si>
  <si>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</si>
  <si>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</si>
  <si>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</si>
  <si>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</si>
  <si>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</si>
  <si>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</si>
  <si>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</si>
  <si>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</si>
  <si>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</si>
  <si>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</si>
  <si>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</si>
  <si>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</si>
  <si>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</si>
  <si>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</si>
  <si>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</si>
  <si>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</si>
  <si>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</si>
  <si>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</si>
  <si>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</si>
  <si>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</si>
  <si>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</si>
  <si>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</si>
  <si>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</si>
  <si>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</si>
  <si>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</si>
  <si>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</si>
  <si>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</si>
  <si>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</si>
  <si>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</si>
  <si>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</si>
  <si>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</si>
  <si>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</si>
  <si>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</si>
  <si>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</si>
  <si>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</si>
  <si>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</si>
  <si>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</si>
  <si>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</si>
  <si>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</si>
  <si>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</si>
  <si>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</si>
  <si>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</si>
  <si>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</si>
  <si>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</si>
  <si>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</si>
  <si>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</si>
  <si>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</si>
  <si>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</si>
  <si>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</si>
  <si>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</si>
  <si>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</si>
  <si>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</si>
  <si>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</si>
  <si>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</si>
  <si>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</si>
  <si>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</si>
  <si>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</si>
  <si>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</si>
  <si>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</si>
  <si>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</si>
  <si>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</si>
  <si>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</si>
  <si>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</si>
  <si>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</si>
  <si>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</si>
  <si>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</si>
  <si>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</si>
  <si>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</si>
  <si>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</si>
  <si>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</si>
  <si>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</si>
  <si>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</si>
  <si>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</si>
  <si>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</si>
  <si>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</si>
  <si>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</si>
  <si>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</si>
  <si>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</si>
  <si>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</si>
  <si>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</si>
  <si>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</si>
  <si>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</si>
  <si>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</si>
  <si>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</si>
  <si>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</si>
  <si>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</si>
  <si>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</si>
  <si>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</si>
  <si>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</si>
  <si>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</si>
  <si>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</si>
  <si>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</si>
  <si>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</si>
  <si>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</si>
  <si>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</si>
  <si>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</si>
  <si>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</si>
  <si>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</si>
  <si>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</si>
  <si>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</si>
  <si>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</si>
  <si>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</si>
  <si>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</si>
  <si>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</si>
  <si>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</si>
  <si>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</si>
  <si>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</si>
  <si>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</si>
  <si>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</si>
  <si>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</si>
  <si>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</si>
  <si>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</si>
  <si>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</si>
  <si>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</si>
  <si>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</si>
  <si>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</si>
  <si>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</si>
  <si>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</si>
  <si>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</si>
  <si>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</si>
  <si>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</si>
  <si>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</si>
  <si>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</si>
  <si>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</si>
  <si>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</si>
  <si>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</si>
  <si>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</si>
  <si>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</si>
  <si>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</si>
  <si>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</si>
  <si>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</si>
  <si>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</si>
  <si>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</si>
  <si>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</si>
  <si>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</si>
  <si>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</si>
  <si>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</si>
  <si>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</si>
  <si>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</si>
  <si>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</si>
  <si>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</si>
  <si>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</si>
  <si>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</si>
  <si>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</si>
  <si>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</si>
  <si>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</si>
  <si>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</si>
  <si>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</si>
  <si>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</si>
  <si>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</si>
  <si>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</si>
  <si>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</si>
  <si>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</si>
  <si>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</si>
  <si>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</si>
  <si>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</si>
  <si>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</si>
  <si>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</si>
  <si>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</si>
  <si>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</si>
  <si>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</si>
  <si>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</si>
  <si>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</si>
  <si>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</si>
  <si>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</si>
  <si>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</si>
  <si>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</si>
  <si>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</si>
  <si>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</si>
  <si>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</si>
  <si>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</si>
  <si>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</si>
  <si>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</si>
  <si>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</si>
  <si>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</si>
  <si>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</si>
  <si>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</si>
  <si>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</si>
  <si>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</si>
  <si>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</si>
  <si>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</si>
  <si>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</si>
  <si>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</si>
  <si>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</si>
  <si>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</si>
  <si>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</si>
  <si>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</si>
  <si>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</si>
  <si>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</si>
  <si>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</si>
  <si>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</si>
  <si>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</si>
  <si>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</si>
  <si>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</si>
  <si>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</si>
  <si>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</si>
  <si>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</si>
  <si>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</si>
  <si>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</si>
  <si>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</si>
  <si>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</si>
  <si>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</si>
  <si>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</si>
  <si>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</si>
  <si>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</si>
  <si>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</si>
  <si>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</si>
  <si>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</si>
  <si>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</si>
  <si>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</si>
  <si>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</si>
  <si>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</si>
  <si>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</si>
  <si>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</si>
  <si>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</si>
  <si>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</si>
  <si>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</si>
  <si>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</si>
  <si>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</si>
  <si>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</si>
  <si>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</si>
  <si>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</si>
  <si>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</si>
  <si>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</si>
  <si>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</si>
  <si>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</si>
  <si>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</si>
  <si>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</si>
  <si>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</si>
  <si>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</si>
  <si>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</si>
  <si>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</si>
  <si>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</si>
  <si>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</si>
  <si>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</si>
  <si>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</si>
  <si>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</si>
  <si>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</si>
  <si>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</si>
  <si>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</si>
  <si>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</si>
  <si>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</si>
  <si>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</si>
  <si>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</si>
  <si>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</si>
  <si>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</si>
  <si>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</si>
  <si>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</si>
  <si>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</si>
  <si>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</si>
  <si>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</si>
  <si>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</si>
  <si>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</si>
  <si>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</si>
  <si>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</si>
  <si>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</si>
  <si>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</si>
  <si>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</si>
  <si>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</si>
  <si>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</si>
  <si>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</si>
  <si>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</si>
  <si>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</si>
  <si>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</si>
  <si>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</si>
  <si>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</si>
  <si>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</si>
  <si>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</si>
  <si>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</si>
  <si>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</si>
  <si>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</si>
  <si>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</si>
  <si>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</si>
  <si>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</si>
  <si>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</si>
  <si>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</si>
  <si>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</si>
  <si>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</si>
  <si>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</si>
  <si>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</si>
  <si>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</si>
  <si>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</si>
  <si>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</si>
  <si>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</si>
  <si>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</si>
  <si>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</si>
  <si>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</si>
  <si>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</si>
  <si>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</si>
  <si>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</si>
  <si>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</si>
  <si>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</si>
  <si>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</si>
  <si>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</si>
  <si>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</si>
  <si>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</si>
  <si>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</si>
  <si>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</si>
  <si>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</si>
  <si>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</si>
  <si>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</si>
  <si>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</si>
  <si>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</si>
  <si>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</si>
  <si>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</si>
  <si>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</si>
  <si>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</si>
  <si>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</si>
  <si>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</si>
  <si>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</si>
  <si>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</si>
  <si>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</si>
  <si>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</si>
  <si>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</si>
  <si>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</si>
  <si>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</si>
  <si>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</si>
  <si>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</si>
  <si>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</si>
  <si>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</si>
  <si>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</si>
  <si>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</si>
  <si>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</si>
  <si>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</si>
  <si>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</si>
  <si>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</si>
  <si>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</si>
  <si>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</si>
  <si>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</si>
  <si>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</si>
  <si>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</si>
  <si>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</si>
  <si>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</si>
  <si>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</si>
  <si>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</si>
  <si>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</si>
  <si>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</si>
  <si>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</si>
  <si>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</si>
  <si>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</si>
  <si>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</si>
  <si>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</si>
  <si>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</si>
  <si>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</si>
  <si>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</si>
  <si>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</si>
  <si>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</si>
  <si>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</si>
  <si>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</si>
  <si>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</si>
  <si>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</si>
  <si>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</si>
  <si>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</si>
  <si>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</si>
  <si>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</si>
  <si>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</si>
  <si>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</si>
  <si>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</si>
  <si>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</si>
  <si>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</si>
  <si>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</si>
  <si>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</si>
  <si>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</si>
  <si>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</si>
  <si>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</si>
  <si>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</si>
  <si>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</si>
  <si>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</si>
  <si>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</si>
  <si>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</si>
  <si>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</si>
  <si>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</si>
  <si>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</si>
  <si>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</si>
  <si>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</si>
  <si>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</si>
  <si>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</si>
  <si>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</si>
  <si>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</si>
  <si>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</si>
  <si>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</si>
  <si>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</si>
  <si>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</si>
  <si>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</si>
  <si>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</si>
  <si>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</si>
  <si>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</si>
  <si>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</si>
  <si>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</si>
  <si>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</si>
  <si>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</si>
  <si>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</si>
  <si>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</si>
  <si>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</si>
  <si>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</si>
  <si>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</si>
  <si>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</si>
  <si>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</si>
  <si>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</si>
  <si>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</si>
  <si>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</si>
  <si>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</si>
  <si>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</si>
  <si>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</si>
  <si>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</si>
  <si>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</si>
  <si>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</si>
  <si>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</si>
  <si>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</si>
  <si>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</si>
  <si>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</si>
  <si>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</si>
  <si>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</si>
  <si>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</si>
  <si>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</si>
  <si>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</si>
  <si>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</si>
  <si>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</si>
  <si>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</si>
  <si>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</si>
  <si>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</si>
  <si>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</si>
  <si>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</si>
  <si>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</si>
  <si>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</si>
  <si>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</si>
  <si>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</si>
  <si>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</si>
  <si>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</si>
  <si>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</si>
  <si>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</si>
  <si>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</si>
  <si>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</si>
  <si>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</si>
  <si>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</si>
  <si>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</si>
  <si>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</si>
  <si>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</si>
  <si>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</si>
  <si>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</si>
  <si>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</si>
  <si>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</si>
  <si>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</si>
  <si>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</si>
  <si>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</si>
  <si>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</si>
  <si>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</si>
  <si>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</si>
  <si>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</si>
  <si>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</si>
  <si>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</si>
  <si>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</si>
  <si>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</si>
  <si>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</si>
  <si>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</si>
  <si>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</si>
  <si>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</si>
  <si>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</si>
  <si>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</si>
  <si>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</si>
  <si>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</si>
  <si>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</si>
  <si>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</si>
  <si>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</si>
  <si>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</si>
  <si>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</si>
  <si>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</si>
  <si>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</si>
  <si>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</si>
  <si>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</si>
  <si>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</si>
  <si>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</si>
  <si>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</si>
  <si>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</si>
  <si>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</si>
  <si>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</si>
  <si>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</si>
  <si>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</si>
  <si>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</si>
  <si>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</si>
  <si>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</si>
  <si>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</si>
  <si>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</si>
  <si>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</si>
  <si>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</si>
  <si>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</si>
  <si>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</si>
  <si>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</si>
  <si>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</si>
  <si>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</si>
  <si>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</si>
  <si>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</si>
  <si>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</si>
  <si>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</si>
  <si>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</si>
  <si>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</si>
  <si>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</si>
  <si>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</si>
  <si>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</si>
  <si>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</si>
  <si>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</si>
  <si>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</si>
  <si>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</si>
  <si>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</si>
  <si>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</si>
  <si>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</si>
  <si>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</si>
  <si>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</si>
  <si>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</si>
  <si>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</si>
  <si>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</si>
  <si>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</si>
  <si>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</si>
  <si>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</si>
  <si>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</si>
  <si>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</si>
  <si>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</si>
  <si>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</si>
  <si>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</si>
  <si>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</si>
  <si>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</si>
  <si>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</si>
  <si>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</si>
  <si>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</si>
  <si>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</si>
  <si>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</si>
  <si>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</si>
  <si>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</si>
  <si>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</si>
  <si>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</si>
  <si>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</si>
  <si>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</si>
  <si>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</si>
  <si>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</si>
  <si>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</si>
  <si>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</si>
  <si>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</si>
  <si>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</si>
  <si>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</si>
  <si>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</si>
  <si>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</si>
  <si>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</si>
  <si>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</si>
  <si>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</si>
  <si>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</si>
  <si>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</si>
  <si>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</si>
  <si>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</si>
  <si>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</si>
  <si>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</si>
  <si>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</si>
  <si>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</si>
  <si>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</si>
  <si>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</si>
  <si>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</si>
  <si>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</si>
  <si>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</si>
  <si>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</si>
  <si>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</si>
  <si>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</si>
  <si>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</si>
  <si>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</si>
  <si>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</si>
  <si>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</si>
  <si>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</si>
  <si>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</si>
  <si>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</si>
  <si>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</si>
  <si>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</si>
  <si>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</si>
  <si>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</si>
  <si>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</si>
  <si>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</si>
  <si>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</si>
  <si>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</si>
  <si>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</si>
  <si>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</si>
  <si>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</si>
  <si>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</si>
  <si>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</si>
  <si>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</si>
  <si>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</si>
  <si>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</si>
  <si>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</si>
  <si>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</si>
  <si>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</si>
  <si>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</si>
  <si>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</si>
  <si>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</si>
  <si>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</si>
  <si>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</si>
  <si>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</si>
  <si>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</si>
  <si>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</si>
  <si>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</si>
  <si>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</si>
  <si>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</si>
  <si>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</si>
  <si>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</si>
  <si>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</si>
  <si>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</si>
  <si>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</si>
  <si>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</si>
  <si>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</si>
  <si>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</si>
  <si>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</si>
  <si>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</si>
  <si>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</si>
  <si>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</si>
  <si>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</si>
  <si>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</si>
  <si>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</si>
  <si>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</si>
  <si>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</si>
  <si>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</si>
  <si>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</si>
  <si>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</si>
  <si>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</si>
  <si>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</si>
  <si>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</si>
  <si>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</si>
  <si>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</si>
  <si>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</si>
  <si>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</si>
  <si>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</si>
  <si>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</si>
  <si>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</si>
  <si>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</si>
  <si>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</si>
  <si>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</si>
  <si>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</si>
  <si>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</si>
  <si>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</si>
  <si>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</si>
  <si>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</si>
  <si>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</si>
  <si>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</si>
  <si>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</si>
  <si>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</si>
  <si>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</si>
  <si>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</si>
  <si>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</si>
  <si>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</si>
  <si>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</si>
  <si>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</si>
  <si>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</si>
  <si>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</si>
  <si>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</si>
  <si>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</si>
  <si>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</si>
  <si>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</si>
  <si>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</si>
  <si>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</si>
  <si>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</si>
  <si>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</si>
  <si>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</si>
  <si>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</si>
  <si>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</si>
  <si>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</si>
  <si>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</si>
  <si>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</si>
  <si>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</si>
  <si>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</si>
  <si>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</si>
  <si>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</si>
  <si>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</si>
  <si>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</si>
  <si>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</si>
  <si>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</si>
  <si>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</si>
  <si>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</si>
  <si>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</si>
  <si>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</si>
  <si>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</si>
  <si>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</si>
  <si>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</si>
  <si>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</si>
  <si>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</si>
  <si>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</si>
  <si>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</si>
  <si>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</si>
  <si>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</si>
  <si>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</si>
  <si>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</si>
  <si>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</si>
  <si>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</si>
  <si>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</si>
  <si>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</si>
  <si>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</si>
  <si>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</si>
  <si>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</si>
  <si>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</si>
  <si>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</si>
  <si>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</si>
  <si>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</si>
  <si>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</si>
  <si>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</si>
  <si>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</si>
  <si>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</si>
  <si>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</si>
  <si>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</si>
  <si>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</si>
  <si>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</si>
  <si>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</si>
  <si>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</si>
  <si>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</si>
  <si>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</si>
  <si>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</si>
  <si>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</si>
  <si>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</si>
  <si>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</si>
  <si>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</si>
  <si>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</si>
  <si>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</si>
  <si>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</si>
  <si>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</si>
  <si>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</si>
  <si>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</si>
  <si>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</si>
  <si>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</si>
  <si>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</si>
  <si>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</si>
  <si>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</si>
  <si>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</si>
  <si>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</si>
  <si>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</si>
  <si>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</si>
  <si>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</si>
  <si>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</si>
  <si>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</si>
  <si>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</si>
  <si>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</si>
  <si>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</si>
  <si>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</si>
  <si>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</si>
  <si>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</si>
  <si>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</si>
  <si>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</si>
  <si>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</si>
  <si>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</si>
  <si>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</si>
  <si>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</si>
  <si>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</si>
  <si>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</si>
  <si>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</si>
  <si>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</si>
  <si>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</si>
  <si>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</si>
  <si>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</si>
  <si>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</si>
  <si>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</si>
  <si>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</si>
  <si>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</si>
  <si>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</si>
  <si>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</si>
  <si>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</si>
  <si>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</si>
  <si>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</si>
  <si>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</si>
  <si>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</si>
  <si>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</si>
  <si>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</si>
  <si>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</si>
  <si>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</si>
  <si>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</si>
  <si>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</si>
  <si>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</si>
  <si>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</si>
  <si>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</si>
  <si>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</si>
  <si>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</si>
  <si>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</si>
  <si>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</si>
  <si>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</si>
  <si>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</si>
  <si>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</si>
  <si>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</si>
  <si>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</si>
  <si>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</si>
  <si>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</si>
  <si>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</si>
  <si>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</si>
  <si>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</si>
  <si>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</si>
  <si>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</si>
  <si>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</si>
  <si>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</si>
  <si>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</si>
  <si>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</si>
  <si>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</si>
  <si>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</si>
  <si>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</si>
  <si>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</si>
  <si>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</si>
  <si>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</si>
  <si>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</si>
  <si>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</si>
  <si>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</si>
  <si>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</si>
  <si>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</si>
  <si>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</si>
  <si>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</si>
  <si>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</si>
  <si>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</si>
  <si>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</si>
  <si>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</si>
  <si>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</si>
  <si>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</si>
  <si>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</si>
  <si>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</si>
  <si>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</si>
  <si>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</si>
  <si>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</si>
  <si>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</si>
  <si>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</si>
  <si>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</si>
  <si>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</si>
  <si>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</si>
  <si>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</si>
  <si>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</si>
  <si>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</si>
  <si>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</si>
  <si>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</si>
  <si>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</si>
  <si>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</si>
  <si>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</si>
  <si>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</si>
  <si>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</si>
  <si>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</si>
  <si>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</si>
  <si>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</si>
  <si>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</si>
  <si>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</si>
  <si>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</si>
  <si>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</si>
  <si>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</si>
  <si>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</si>
  <si>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</si>
  <si>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</si>
  <si>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</si>
  <si>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</si>
  <si>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</si>
  <si>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</si>
  <si>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</si>
  <si>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</si>
  <si>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</si>
  <si>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</si>
  <si>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</si>
  <si>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</si>
  <si>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</si>
  <si>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</si>
  <si>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</si>
  <si>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</si>
  <si>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</si>
  <si>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</si>
  <si>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</si>
  <si>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</si>
  <si>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</si>
  <si>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</si>
  <si>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</si>
  <si>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</si>
  <si>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</si>
  <si>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</si>
  <si>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</si>
  <si>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</si>
  <si>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</si>
  <si>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</si>
  <si>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</si>
  <si>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</si>
  <si>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</si>
  <si>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</si>
  <si>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</si>
  <si>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</si>
  <si>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</si>
  <si>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</si>
  <si>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</si>
  <si>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</si>
  <si>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</si>
  <si>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</si>
  <si>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</si>
  <si>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</si>
  <si>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</si>
  <si>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</si>
  <si>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</si>
  <si>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</si>
  <si>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</si>
  <si>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</si>
  <si>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</si>
  <si>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</si>
  <si>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</si>
  <si>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</si>
  <si>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</si>
  <si>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</si>
  <si>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</si>
  <si>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</si>
  <si>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</si>
  <si>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</si>
  <si>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</si>
  <si>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</si>
  <si>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</si>
  <si>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</si>
  <si>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</si>
  <si>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</si>
  <si>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</si>
  <si>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</si>
  <si>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</si>
  <si>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</si>
  <si>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</si>
  <si>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</si>
  <si>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</si>
  <si>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</si>
  <si>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</si>
  <si>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</si>
  <si>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</si>
  <si>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</si>
  <si>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</si>
  <si>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</si>
  <si>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</si>
  <si>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</si>
  <si>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</si>
  <si>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</si>
  <si>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</si>
  <si>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</si>
  <si>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</si>
  <si>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</si>
  <si>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</si>
  <si>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</si>
  <si>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</si>
  <si>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</si>
  <si>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</si>
  <si>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</si>
  <si>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</si>
  <si>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</si>
  <si>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</si>
  <si>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</si>
  <si>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</si>
  <si>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</si>
  <si>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</si>
  <si>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</si>
  <si>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</si>
  <si>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</si>
  <si>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</si>
  <si>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</si>
  <si>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</si>
  <si>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</si>
  <si>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</si>
  <si>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</si>
  <si>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</si>
  <si>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</si>
  <si>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</si>
  <si>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</si>
  <si>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</si>
  <si>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</si>
  <si>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</si>
  <si>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</si>
  <si>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</si>
  <si>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</si>
  <si>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</si>
  <si>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</si>
  <si>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</si>
  <si>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</si>
  <si>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</si>
  <si>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</si>
  <si>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</si>
  <si>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</si>
  <si>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</si>
  <si>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</si>
  <si>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</si>
  <si>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</si>
  <si>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</si>
  <si>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</si>
  <si>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</si>
  <si>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</si>
  <si>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</si>
  <si>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</si>
  <si>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</si>
  <si>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</si>
  <si>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</si>
  <si>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</si>
  <si>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</si>
  <si>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</si>
  <si>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</si>
  <si>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</si>
  <si>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</si>
  <si>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</si>
  <si>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</si>
  <si>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</si>
  <si>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</si>
  <si>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</si>
  <si>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</si>
  <si>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</si>
  <si>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</si>
  <si>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</si>
  <si>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</si>
  <si>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</si>
  <si>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</si>
  <si>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</si>
  <si>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</si>
  <si>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</si>
  <si>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</si>
  <si>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</si>
  <si>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</si>
  <si>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</si>
  <si>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</si>
  <si>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</si>
  <si>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</si>
  <si>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</si>
  <si>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</si>
  <si>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</si>
  <si>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</si>
  <si>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</si>
  <si>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</si>
  <si>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</si>
  <si>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</si>
  <si>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</si>
  <si>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</si>
  <si>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</si>
  <si>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</si>
  <si>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</si>
  <si>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</si>
  <si>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</si>
  <si>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</si>
  <si>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</si>
  <si>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</si>
  <si>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</si>
  <si>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</si>
  <si>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</si>
  <si>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</si>
  <si>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</si>
  <si>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</si>
  <si>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</si>
  <si>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</si>
  <si>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</si>
  <si>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</si>
  <si>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</si>
  <si>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</si>
  <si>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</si>
  <si>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</si>
  <si>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</si>
  <si>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</si>
  <si>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</si>
  <si>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</si>
  <si>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</si>
  <si>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</si>
  <si>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</si>
  <si>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</si>
  <si>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</si>
  <si>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</si>
  <si>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</si>
  <si>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</si>
  <si>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</si>
  <si>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</si>
  <si>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</si>
  <si>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</si>
  <si>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</si>
  <si>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</si>
  <si>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</si>
  <si>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</si>
  <si>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</si>
  <si>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</si>
  <si>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</si>
  <si>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</si>
  <si>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</si>
  <si>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</si>
  <si>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</si>
  <si>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</si>
  <si>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</si>
  <si>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</si>
  <si>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</si>
  <si>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</si>
  <si>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</si>
  <si>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</si>
  <si>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</si>
  <si>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</si>
  <si>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</si>
  <si>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</si>
  <si>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</si>
  <si>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</si>
  <si>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</si>
  <si>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</si>
  <si>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</si>
  <si>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</si>
  <si>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</si>
  <si>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</si>
  <si>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</si>
  <si>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</si>
  <si>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</si>
  <si>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</si>
  <si>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</si>
  <si>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</si>
  <si>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</si>
  <si>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</si>
  <si>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</si>
  <si>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</si>
  <si>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</si>
  <si>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</si>
  <si>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</si>
  <si>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</si>
  <si>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</si>
  <si>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</si>
  <si>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</si>
  <si>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</si>
  <si>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</si>
  <si>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</si>
  <si>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</si>
  <si>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</si>
  <si>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</si>
  <si>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</si>
  <si>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</si>
  <si>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</si>
  <si>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</si>
  <si>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</si>
  <si>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</si>
  <si>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</si>
  <si>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</si>
  <si>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</si>
  <si>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</si>
  <si>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</si>
  <si>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</si>
  <si>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</si>
  <si>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</si>
  <si>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</si>
  <si>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</si>
  <si>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</si>
  <si>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</si>
  <si>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</si>
  <si>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</si>
  <si>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</si>
  <si>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</si>
  <si>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</si>
  <si>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</si>
  <si>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</si>
  <si>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</si>
  <si>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</si>
  <si>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</si>
  <si>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</si>
  <si>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</si>
  <si>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</si>
  <si>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</si>
  <si>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</si>
  <si>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</si>
  <si>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</si>
  <si>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</si>
  <si>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</si>
  <si>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</si>
  <si>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</si>
  <si>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</si>
  <si>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</si>
  <si>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</si>
  <si>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</si>
  <si>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</si>
  <si>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</si>
  <si>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</si>
  <si>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</si>
  <si>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</si>
  <si>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</si>
  <si>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</si>
  <si>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</si>
  <si>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</si>
  <si>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</si>
  <si>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</si>
  <si>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</si>
  <si>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</si>
  <si>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</si>
  <si>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</si>
  <si>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</si>
  <si>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</si>
  <si>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</si>
  <si>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</si>
  <si>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</si>
  <si>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</si>
  <si>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</si>
  <si>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</si>
  <si>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</si>
  <si>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</si>
  <si>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</si>
  <si>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</si>
  <si>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</si>
  <si>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</si>
  <si>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</si>
  <si>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</si>
  <si>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</si>
  <si>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</si>
  <si>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</si>
  <si>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</si>
  <si>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</si>
  <si>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</si>
  <si>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</si>
  <si>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</si>
  <si>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</si>
  <si>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</si>
  <si>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</si>
  <si>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</si>
  <si>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</si>
  <si>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</si>
  <si>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</si>
  <si>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</si>
  <si>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</si>
  <si>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</si>
  <si>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</si>
  <si>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</si>
  <si>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</si>
  <si>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</si>
  <si>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</si>
  <si>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</si>
  <si>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</si>
  <si>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</si>
  <si>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</si>
  <si>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</si>
  <si>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</si>
  <si>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</si>
  <si>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</si>
  <si>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</si>
  <si>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</si>
  <si>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</si>
  <si>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</si>
  <si>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</si>
  <si>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</si>
  <si>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</si>
  <si>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</si>
  <si>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</si>
  <si>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</si>
  <si>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</si>
  <si>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</si>
  <si>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</si>
  <si>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</si>
  <si>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</si>
  <si>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</si>
  <si>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</si>
  <si>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</si>
  <si>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</si>
  <si>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</si>
  <si>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</si>
  <si>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</si>
  <si>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</si>
  <si>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</si>
  <si>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</si>
  <si>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</si>
  <si>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</si>
  <si>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</si>
  <si>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</si>
  <si>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</si>
  <si>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</si>
  <si>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</si>
  <si>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</si>
  <si>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</si>
  <si>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</si>
  <si>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</si>
  <si>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</si>
  <si>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</si>
  <si>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</si>
  <si>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</si>
  <si>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</si>
  <si>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</si>
  <si>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</si>
  <si>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</si>
  <si>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</si>
  <si>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</si>
  <si>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</si>
  <si>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</si>
  <si>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</si>
  <si>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</si>
  <si>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</si>
  <si>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</si>
  <si>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</si>
  <si>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</si>
  <si>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</si>
  <si>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</si>
  <si>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</si>
  <si>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</si>
  <si>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</si>
  <si>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</si>
  <si>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</si>
  <si>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</si>
  <si>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</si>
  <si>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</si>
  <si>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</si>
  <si>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</si>
  <si>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</si>
  <si>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</si>
  <si>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</si>
  <si>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</si>
  <si>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</si>
  <si>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</si>
  <si>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</si>
  <si>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</si>
  <si>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</si>
  <si>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</si>
  <si>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</si>
  <si>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</si>
  <si>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</si>
  <si>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</si>
  <si>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</si>
  <si>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</si>
  <si>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</si>
  <si>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</si>
  <si>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</si>
  <si>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</si>
  <si>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</si>
  <si>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</si>
  <si>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</si>
  <si>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</si>
  <si>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</si>
  <si>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</si>
  <si>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</si>
  <si>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</si>
  <si>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</si>
  <si>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</si>
  <si>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</si>
  <si>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</si>
  <si>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</si>
  <si>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</si>
  <si>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</si>
  <si>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</si>
  <si>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</si>
  <si>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</si>
  <si>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</si>
  <si>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</si>
  <si>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</si>
  <si>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</si>
  <si>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</si>
  <si>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</si>
  <si>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</si>
  <si>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</si>
  <si>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</si>
  <si>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</si>
  <si>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</si>
  <si>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</si>
  <si>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</si>
  <si>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</si>
  <si>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</si>
  <si>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</si>
  <si>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</si>
  <si>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</si>
  <si>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</si>
  <si>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</si>
  <si>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</si>
  <si>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</si>
  <si>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</si>
  <si>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</si>
  <si>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</si>
  <si>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</si>
  <si>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</si>
  <si>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</si>
  <si>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</si>
  <si>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</si>
  <si>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</si>
  <si>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</si>
  <si>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</si>
  <si>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</si>
  <si>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</si>
  <si>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</si>
  <si>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</si>
  <si>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</si>
  <si>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</si>
  <si>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</si>
  <si>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</si>
  <si>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</si>
  <si>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</si>
  <si>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</si>
  <si>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</si>
  <si>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</si>
  <si>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</si>
  <si>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</si>
  <si>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</si>
  <si>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</si>
  <si>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</si>
  <si>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</si>
  <si>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</si>
  <si>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</si>
  <si>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</si>
  <si>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</si>
  <si>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</si>
  <si>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</si>
  <si>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</si>
  <si>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</si>
  <si>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</si>
  <si>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</si>
  <si>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</si>
  <si>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</si>
  <si>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</si>
  <si>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</si>
  <si>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</si>
  <si>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</si>
  <si>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</si>
  <si>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</si>
  <si>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</si>
  <si>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</si>
  <si>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</si>
  <si>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</si>
  <si>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</si>
  <si>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</si>
  <si>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</si>
  <si>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</si>
  <si>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</si>
  <si>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</si>
  <si>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</si>
  <si>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</si>
  <si>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</si>
  <si>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</si>
  <si>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</si>
  <si>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</si>
  <si>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</si>
  <si>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</si>
  <si>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</si>
  <si>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</si>
  <si>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</si>
  <si>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</si>
  <si>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</si>
  <si>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</si>
  <si>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</si>
  <si>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</si>
  <si>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</si>
  <si>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</si>
  <si>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</si>
  <si>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</si>
  <si>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</si>
  <si>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</si>
  <si>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</si>
  <si>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</si>
  <si>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</si>
  <si>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</si>
  <si>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</si>
  <si>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</si>
  <si>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</si>
  <si>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</si>
  <si>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</si>
  <si>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</si>
  <si>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</si>
  <si>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</si>
  <si>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</si>
  <si>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</si>
  <si>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</si>
  <si>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</si>
  <si>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</si>
  <si>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</si>
  <si>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</si>
  <si>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</si>
  <si>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</si>
  <si>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</si>
  <si>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</si>
  <si>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</si>
  <si>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</si>
  <si>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</si>
  <si>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</si>
  <si>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</si>
  <si>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</si>
  <si>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</si>
  <si>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</si>
  <si>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</si>
  <si>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</si>
  <si>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</si>
  <si>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</si>
  <si>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</si>
  <si>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</si>
  <si>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</si>
  <si>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</si>
  <si>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</si>
  <si>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</si>
  <si>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</si>
  <si>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</si>
  <si>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</si>
  <si>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</si>
  <si>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</si>
  <si>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</si>
  <si>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</si>
  <si>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</si>
  <si>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</si>
  <si>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</si>
  <si>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</si>
  <si>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</si>
  <si>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</si>
  <si>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</si>
  <si>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</si>
  <si>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</si>
  <si>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</si>
  <si>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</si>
  <si>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</si>
  <si>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</si>
  <si>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</si>
  <si>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</si>
  <si>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</si>
  <si>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</si>
  <si>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</si>
  <si>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</si>
  <si>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</si>
  <si>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</si>
  <si>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</si>
  <si>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</si>
  <si>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</si>
  <si>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</si>
  <si>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</si>
  <si>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</si>
  <si>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</si>
  <si>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</si>
  <si>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</si>
  <si>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</si>
  <si>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</si>
  <si>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</si>
  <si>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</si>
  <si>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</si>
  <si>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</si>
  <si>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</si>
  <si>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</si>
  <si>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</si>
  <si>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</si>
  <si>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</si>
  <si>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</si>
  <si>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</si>
  <si>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</si>
  <si>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</si>
  <si>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</si>
  <si>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</si>
  <si>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</si>
  <si>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</si>
  <si>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</si>
  <si>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</si>
  <si>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</si>
  <si>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</si>
  <si>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</si>
  <si>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</si>
  <si>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</si>
  <si>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</si>
  <si>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</si>
  <si>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</si>
  <si>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</si>
  <si>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</si>
  <si>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</si>
  <si>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</si>
  <si>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</si>
  <si>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</si>
  <si>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</si>
  <si>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</si>
  <si>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</si>
  <si>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</si>
  <si>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</si>
  <si>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</si>
  <si>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</si>
  <si>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</si>
  <si>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</si>
  <si>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</si>
  <si>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</si>
  <si>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</si>
  <si>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</si>
  <si>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</si>
  <si>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</si>
  <si>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</si>
  <si>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</si>
  <si>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</si>
  <si>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</si>
  <si>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</si>
  <si>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</si>
  <si>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</si>
  <si>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</si>
  <si>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</si>
  <si>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</si>
  <si>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</si>
  <si>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</si>
  <si>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</si>
  <si>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</si>
  <si>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</si>
  <si>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</si>
  <si>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</si>
  <si>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</si>
  <si>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</si>
  <si>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</si>
  <si>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</si>
  <si>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</si>
  <si>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</si>
  <si>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</si>
  <si>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</si>
  <si>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</si>
  <si>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</si>
  <si>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</si>
  <si>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</si>
  <si>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</si>
  <si>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</si>
  <si>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</si>
  <si>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</si>
  <si>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</si>
  <si>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</si>
  <si>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</si>
  <si>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</si>
  <si>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</si>
  <si>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</si>
  <si>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</si>
  <si>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</si>
  <si>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</si>
  <si>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</si>
  <si>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</si>
  <si>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</si>
  <si>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</si>
  <si>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</si>
  <si>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</si>
  <si>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</si>
  <si>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</si>
  <si>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</si>
  <si>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</si>
  <si>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</si>
  <si>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</si>
  <si>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</si>
  <si>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</si>
  <si>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</si>
  <si>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</si>
  <si>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</si>
  <si>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</si>
  <si>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</si>
  <si>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</si>
  <si>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</si>
  <si>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</si>
  <si>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</si>
  <si>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</si>
  <si>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</si>
  <si>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</si>
  <si>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</si>
  <si>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</si>
  <si>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</si>
  <si>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</si>
  <si>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</si>
  <si>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</si>
  <si>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</si>
  <si>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</si>
  <si>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</si>
  <si>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</si>
  <si>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</si>
  <si>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</si>
  <si>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</si>
  <si>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</si>
  <si>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</si>
  <si>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</si>
  <si>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</si>
  <si>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</si>
  <si>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</si>
  <si>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</si>
  <si>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</si>
  <si>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</si>
  <si>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</si>
  <si>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</si>
  <si>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</si>
  <si>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</si>
  <si>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</si>
  <si>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</si>
  <si>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</si>
  <si>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</si>
  <si>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</si>
  <si>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</si>
  <si>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</si>
  <si>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</si>
  <si>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</si>
  <si>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</si>
  <si>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</si>
  <si>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</si>
  <si>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</si>
  <si>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</si>
  <si>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</si>
  <si>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</si>
  <si>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</si>
  <si>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</si>
  <si>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</si>
  <si>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</si>
  <si>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</si>
  <si>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</si>
  <si>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</si>
  <si>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</si>
  <si>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</si>
  <si>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</si>
  <si>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</si>
  <si>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</si>
  <si>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</si>
  <si>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</si>
  <si>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</si>
  <si>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</si>
  <si>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</si>
  <si>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</si>
  <si>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</si>
  <si>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</si>
  <si>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</si>
  <si>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</si>
  <si>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</si>
  <si>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</si>
  <si>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</si>
  <si>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</si>
  <si>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</si>
  <si>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</si>
  <si>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</si>
  <si>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</si>
  <si>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</si>
  <si>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</si>
  <si>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</si>
  <si>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</si>
  <si>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</si>
  <si>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</si>
  <si>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</si>
  <si>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</si>
  <si>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</si>
  <si>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</si>
  <si>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</si>
  <si>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</si>
  <si>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</si>
  <si>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</si>
  <si>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</si>
  <si>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</si>
  <si>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</si>
  <si>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</si>
  <si>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</si>
  <si>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</si>
  <si>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</si>
  <si>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</si>
  <si>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</si>
  <si>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</si>
  <si>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</si>
  <si>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</si>
  <si>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</si>
  <si>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</si>
  <si>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</si>
  <si>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</si>
  <si>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</si>
  <si>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</si>
  <si>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</si>
  <si>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</si>
  <si>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</si>
  <si>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</si>
  <si>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</si>
  <si>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</si>
  <si>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</si>
  <si>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</si>
  <si>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</si>
  <si>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</si>
  <si>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</si>
  <si>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</si>
  <si>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</si>
  <si>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</si>
  <si>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</si>
  <si>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</si>
  <si>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</si>
  <si>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</si>
  <si>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</si>
  <si>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</si>
  <si>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</si>
  <si>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</si>
  <si>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</si>
  <si>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</si>
  <si>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</si>
  <si>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</si>
  <si>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</si>
  <si>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</si>
  <si>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</si>
  <si>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</si>
  <si>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</si>
  <si>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</si>
  <si>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</si>
  <si>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</si>
  <si>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</si>
  <si>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</si>
  <si>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</si>
  <si>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</si>
  <si>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</si>
  <si>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</si>
  <si>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</si>
  <si>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</si>
  <si>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</si>
  <si>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</si>
  <si>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</si>
  <si>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</si>
  <si>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</si>
  <si>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</si>
  <si>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</si>
  <si>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</si>
  <si>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</si>
  <si>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</si>
  <si>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</si>
  <si>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</si>
  <si>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</si>
  <si>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</si>
  <si>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</si>
  <si>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</si>
  <si>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</si>
  <si>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</si>
  <si>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</si>
  <si>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</si>
  <si>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</si>
  <si>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</si>
  <si>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</si>
  <si>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</si>
  <si>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</si>
  <si>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</si>
  <si>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</si>
  <si>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</si>
  <si>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</si>
  <si>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</si>
  <si>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</si>
  <si>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</si>
  <si>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</si>
  <si>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</si>
  <si>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</si>
  <si>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</si>
  <si>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</si>
  <si>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</si>
  <si>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</si>
  <si>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</si>
  <si>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</si>
  <si>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</si>
  <si>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</si>
  <si>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</si>
  <si>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</si>
  <si>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</si>
  <si>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</si>
  <si>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</si>
  <si>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</si>
  <si>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</si>
  <si>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</si>
  <si>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</si>
  <si>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</si>
  <si>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</si>
  <si>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</si>
  <si>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</si>
  <si>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</si>
  <si>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</si>
  <si>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</si>
  <si>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</si>
  <si>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</si>
  <si>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</si>
  <si>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</si>
  <si>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</si>
  <si>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</si>
  <si>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</si>
  <si>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</si>
  <si>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</si>
  <si>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</si>
  <si>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</si>
  <si>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</si>
  <si>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</si>
  <si>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</si>
  <si>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</si>
  <si>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</si>
  <si>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</si>
  <si>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</si>
  <si>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</si>
  <si>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</si>
  <si>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</si>
  <si>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</si>
  <si>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</si>
  <si>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</si>
  <si>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</si>
  <si>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</si>
  <si>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</si>
  <si>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</si>
  <si>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</si>
  <si>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</si>
  <si>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</si>
  <si>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</si>
  <si>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</si>
  <si>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</si>
  <si>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</si>
  <si>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</si>
  <si>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</si>
  <si>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</si>
  <si>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</si>
  <si>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</si>
  <si>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</si>
  <si>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</si>
  <si>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</si>
  <si>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</si>
  <si>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</si>
  <si>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</si>
  <si>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</si>
  <si>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</si>
  <si>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</si>
  <si>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</si>
  <si>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</si>
  <si>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</si>
  <si>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</si>
  <si>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</si>
  <si>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</si>
  <si>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</si>
  <si>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</si>
  <si>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</si>
  <si>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</si>
  <si>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</si>
  <si>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</si>
  <si>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</si>
  <si>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</si>
  <si>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</si>
  <si>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</si>
  <si>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</si>
  <si>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</si>
  <si>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</si>
  <si>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</si>
  <si>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</si>
  <si>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</si>
  <si>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</si>
  <si>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</si>
  <si>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</si>
  <si>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</si>
  <si>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</si>
  <si>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</si>
  <si>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</si>
  <si>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</si>
  <si>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</si>
  <si>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</si>
  <si>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</si>
  <si>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</si>
  <si>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</si>
  <si>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</si>
  <si>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</si>
  <si>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</si>
  <si>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</si>
  <si>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</si>
  <si>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</si>
  <si>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</si>
  <si>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</si>
  <si>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</si>
  <si>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</si>
  <si>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</si>
  <si>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</si>
  <si>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</si>
  <si>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</si>
  <si>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</si>
  <si>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</si>
  <si>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</si>
  <si>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</si>
  <si>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</si>
  <si>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</si>
  <si>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</si>
  <si>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</si>
  <si>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</si>
  <si>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</si>
  <si>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</si>
  <si>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</si>
  <si>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</si>
  <si>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</si>
  <si>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</si>
  <si>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</si>
  <si>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</si>
  <si>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</si>
  <si>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</si>
  <si>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</si>
  <si>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</si>
  <si>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</si>
  <si>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</si>
  <si>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</si>
  <si>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</si>
  <si>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</si>
  <si>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</si>
  <si>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</si>
  <si>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</si>
  <si>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</si>
  <si>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</si>
  <si>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</si>
  <si>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</si>
  <si>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</si>
  <si>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</si>
  <si>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</si>
  <si>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</si>
  <si>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</si>
  <si>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</si>
  <si>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</si>
  <si>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</si>
  <si>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</si>
  <si>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</si>
  <si>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</si>
  <si>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</si>
  <si>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</si>
  <si>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</si>
  <si>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</si>
  <si>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</si>
  <si>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</si>
  <si>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</si>
  <si>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</si>
  <si>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</si>
  <si>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</si>
  <si>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</si>
  <si>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</si>
  <si>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</si>
  <si>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</si>
  <si>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</si>
  <si>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</si>
  <si>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</si>
  <si>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</si>
  <si>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</si>
  <si>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</si>
  <si>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</si>
  <si>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</si>
  <si>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</si>
  <si>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</si>
  <si>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</si>
  <si>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</si>
  <si>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</si>
  <si>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</si>
  <si>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</si>
  <si>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</si>
  <si>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</si>
  <si>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</si>
  <si>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</si>
  <si>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</si>
  <si>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</si>
  <si>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</si>
  <si>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</si>
  <si>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</si>
  <si>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</si>
  <si>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</si>
  <si>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</si>
  <si>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</si>
  <si>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</si>
  <si>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</si>
  <si>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</si>
  <si>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</si>
  <si>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</si>
  <si>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</si>
  <si>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</si>
  <si>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</si>
  <si>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</si>
  <si>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</si>
  <si>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</si>
  <si>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</si>
  <si>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</si>
  <si>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</si>
  <si>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</si>
  <si>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</si>
  <si>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</si>
  <si>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</si>
  <si>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</si>
  <si>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</si>
  <si>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</si>
  <si>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</si>
  <si>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</si>
  <si>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</si>
  <si>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</si>
  <si>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</si>
  <si>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</si>
  <si>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</si>
  <si>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</si>
  <si>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</si>
  <si>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</si>
  <si>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</si>
  <si>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</si>
  <si>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</si>
  <si>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</si>
  <si>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</si>
  <si>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</si>
  <si>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</si>
  <si>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</si>
  <si>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</si>
  <si>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</si>
  <si>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</si>
  <si>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</si>
  <si>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</si>
  <si>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</si>
  <si>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</si>
  <si>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</si>
  <si>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</si>
  <si>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</si>
  <si>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</si>
  <si>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</si>
  <si>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</si>
  <si>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</si>
  <si>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</si>
  <si>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</si>
  <si>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</si>
  <si>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</si>
  <si>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</si>
  <si>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</si>
  <si>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</si>
  <si>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</si>
  <si>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</si>
  <si>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</si>
  <si>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</si>
  <si>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</si>
  <si>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</si>
  <si>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</si>
  <si>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</si>
  <si>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</si>
  <si>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</si>
  <si>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</si>
  <si>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</si>
  <si>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</si>
  <si>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</si>
  <si>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</si>
  <si>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</si>
  <si>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</si>
  <si>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</si>
  <si>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</si>
  <si>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</si>
  <si>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</si>
  <si>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</si>
  <si>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</si>
  <si>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</si>
  <si>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</si>
  <si>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</si>
  <si>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</si>
  <si>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</si>
  <si>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</si>
  <si>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</si>
  <si>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</si>
  <si>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</si>
  <si>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</si>
  <si>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</si>
  <si>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</si>
  <si>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</si>
  <si>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</si>
  <si>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</si>
  <si>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</si>
  <si>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</si>
  <si>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</si>
  <si>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</si>
  <si>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</si>
  <si>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</si>
  <si>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</si>
  <si>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</si>
  <si>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</si>
  <si>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</si>
  <si>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</si>
  <si>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</si>
  <si>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</si>
  <si>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</si>
  <si>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</si>
  <si>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</si>
  <si>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</si>
  <si>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</si>
  <si>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</si>
  <si>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</si>
  <si>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</si>
  <si>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</si>
  <si>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</si>
  <si>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</si>
  <si>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</si>
  <si>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</si>
  <si>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</si>
  <si>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</si>
  <si>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</si>
  <si>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</si>
  <si>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</si>
  <si>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</si>
  <si>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</si>
  <si>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</si>
  <si>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</si>
  <si>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</si>
  <si>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</si>
  <si>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</si>
  <si>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</si>
  <si>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</si>
  <si>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</si>
  <si>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</si>
  <si>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</si>
  <si>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</si>
  <si>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</si>
  <si>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</si>
  <si>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</si>
  <si>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</si>
  <si>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</si>
  <si>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</si>
  <si>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</si>
  <si>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</si>
  <si>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</si>
  <si>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</si>
  <si>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</si>
  <si>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</si>
  <si>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</si>
  <si>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</si>
  <si>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</si>
  <si>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</si>
  <si>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</si>
  <si>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</si>
  <si>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</si>
  <si>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</si>
  <si>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</si>
  <si>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</si>
  <si>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</si>
  <si>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</si>
  <si>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</si>
  <si>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</si>
  <si>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</si>
  <si>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</si>
  <si>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</si>
  <si>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</si>
  <si>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</si>
  <si>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</si>
  <si>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</si>
  <si>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</si>
  <si>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</si>
  <si>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</si>
  <si>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</si>
  <si>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</si>
  <si>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</si>
  <si>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</si>
  <si>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</si>
  <si>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</si>
  <si>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</si>
  <si>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</si>
  <si>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</si>
  <si>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</si>
  <si>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</si>
  <si>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</si>
  <si>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</si>
  <si>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</si>
  <si>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</si>
  <si>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</si>
  <si>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</si>
  <si>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</si>
  <si>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</si>
  <si>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</si>
  <si>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</si>
  <si>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</si>
  <si>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</si>
  <si>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</si>
  <si>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</si>
  <si>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</si>
  <si>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</si>
  <si>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</si>
  <si>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</si>
  <si>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</si>
  <si>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</si>
  <si>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</si>
  <si>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</si>
  <si>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</si>
  <si>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</si>
  <si>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</si>
  <si>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</si>
  <si>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</si>
  <si>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</si>
  <si>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</si>
  <si>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</si>
  <si>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</si>
  <si>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</si>
  <si>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</si>
  <si>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</si>
  <si>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</si>
  <si>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</si>
  <si>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</si>
  <si>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</si>
  <si>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</si>
  <si>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</si>
  <si>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</si>
  <si>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</si>
  <si>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</si>
  <si>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</si>
  <si>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</si>
  <si>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</si>
  <si>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</si>
  <si>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</si>
  <si>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</si>
  <si>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</si>
  <si>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</si>
  <si>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</si>
  <si>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</si>
  <si>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</si>
  <si>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</si>
  <si>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</si>
  <si>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</si>
  <si>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</si>
  <si>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</si>
  <si>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</si>
  <si>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</si>
  <si>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</si>
  <si>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</si>
  <si>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</si>
  <si>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</si>
  <si>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</si>
  <si>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</si>
  <si>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</si>
  <si>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</si>
  <si>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</si>
  <si>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</si>
  <si>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</si>
  <si>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</si>
  <si>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</si>
  <si>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</si>
  <si>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</si>
  <si>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</si>
  <si>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</si>
  <si>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</si>
  <si>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</si>
  <si>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</si>
  <si>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</si>
  <si>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</si>
  <si>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</si>
  <si>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</si>
  <si>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</si>
  <si>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</si>
  <si>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</si>
  <si>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</si>
  <si>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</si>
  <si>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</si>
  <si>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</si>
  <si>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</si>
  <si>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</si>
  <si>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</si>
  <si>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</si>
  <si>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</si>
  <si>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</si>
  <si>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</si>
  <si>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</si>
  <si>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</si>
  <si>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</si>
  <si>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</si>
  <si>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</si>
  <si>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</si>
  <si>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</si>
  <si>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</si>
  <si>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</si>
  <si>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</si>
  <si>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</si>
  <si>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</si>
  <si>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</si>
  <si>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</si>
  <si>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</si>
  <si>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</si>
  <si>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</si>
  <si>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</si>
  <si>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</si>
  <si>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</si>
  <si>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</si>
  <si>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</si>
  <si>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</si>
  <si>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</si>
  <si>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</si>
  <si>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</si>
  <si>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</si>
  <si>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</si>
  <si>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</si>
  <si>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</si>
  <si>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</si>
  <si>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</si>
  <si>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</si>
  <si>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</si>
  <si>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</si>
  <si>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</si>
  <si>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</si>
  <si>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</si>
  <si>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</si>
  <si>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</si>
  <si>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</si>
  <si>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</si>
  <si>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</si>
  <si>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</si>
  <si>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</si>
  <si>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</si>
  <si>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</si>
  <si>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</si>
  <si>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</si>
  <si>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</si>
  <si>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</si>
  <si>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</si>
  <si>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</si>
  <si>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</si>
  <si>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</si>
  <si>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</si>
  <si>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</si>
  <si>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</si>
  <si>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</si>
  <si>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</si>
  <si>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</si>
  <si>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</si>
  <si>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</si>
  <si>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</si>
  <si>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</si>
  <si>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</si>
  <si>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</si>
  <si>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</si>
  <si>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</si>
  <si>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</si>
  <si>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</si>
  <si>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</si>
  <si>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</si>
  <si>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</si>
  <si>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</si>
  <si>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</si>
  <si>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</si>
  <si>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</si>
  <si>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</si>
  <si>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</si>
  <si>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</si>
  <si>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</si>
  <si>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</si>
  <si>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</si>
  <si>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</si>
  <si>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</si>
  <si>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</si>
  <si>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</si>
  <si>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</si>
  <si>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</si>
  <si>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</si>
  <si>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</si>
  <si>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</si>
  <si>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</si>
  <si>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</si>
  <si>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</si>
  <si>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</si>
  <si>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</si>
  <si>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</si>
  <si>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</si>
  <si>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</si>
  <si>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</si>
  <si>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</si>
  <si>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</si>
  <si>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</si>
  <si>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</si>
  <si>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</si>
  <si>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</si>
  <si>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</si>
  <si>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</si>
  <si>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</si>
  <si>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</si>
  <si>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</si>
  <si>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</si>
  <si>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</si>
  <si>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</si>
  <si>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</si>
  <si>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</si>
  <si>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</si>
  <si>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</si>
  <si>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</si>
  <si>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</si>
  <si>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</si>
  <si>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</si>
  <si>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</si>
  <si>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</si>
  <si>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</si>
  <si>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</si>
  <si>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</si>
  <si>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</si>
  <si>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</si>
  <si>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</si>
  <si>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</si>
  <si>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</si>
  <si>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</si>
  <si>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</si>
  <si>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</si>
  <si>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</si>
  <si>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</si>
  <si>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</si>
  <si>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</si>
  <si>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</si>
  <si>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</si>
  <si>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</si>
  <si>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</si>
  <si>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</si>
  <si>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</si>
  <si>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</si>
  <si>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</si>
  <si>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</si>
  <si>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</si>
  <si>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</si>
  <si>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</si>
  <si>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</si>
  <si>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</si>
  <si>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</si>
  <si>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</si>
  <si>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</si>
  <si>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</si>
  <si>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</si>
  <si>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</si>
  <si>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</si>
  <si>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</si>
  <si>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</si>
  <si>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</si>
  <si>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</si>
  <si>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</si>
  <si>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</si>
  <si>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</si>
  <si>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</si>
  <si>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</si>
  <si>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</si>
  <si>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</si>
  <si>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</si>
  <si>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</si>
  <si>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</si>
  <si>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</si>
  <si>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</si>
  <si>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</si>
  <si>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</si>
  <si>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</si>
  <si>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</si>
  <si>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</si>
  <si>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</si>
  <si>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</si>
  <si>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</si>
  <si>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</si>
  <si>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</si>
  <si>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</si>
  <si>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</si>
  <si>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</si>
  <si>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</si>
  <si>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</si>
  <si>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</si>
  <si>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</si>
  <si>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</si>
  <si>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</si>
  <si>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</si>
  <si>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</si>
  <si>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</si>
  <si>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</si>
  <si>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</si>
  <si>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</si>
  <si>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</si>
  <si>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</si>
  <si>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</si>
  <si>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</si>
  <si>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</si>
  <si>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</si>
  <si>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</si>
  <si>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</si>
  <si>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</si>
  <si>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</si>
  <si>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</si>
  <si>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</si>
  <si>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</si>
  <si>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</si>
  <si>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</si>
  <si>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</si>
  <si>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</si>
  <si>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</si>
  <si>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</si>
  <si>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</si>
  <si>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</si>
  <si>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</si>
  <si>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</si>
  <si>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</si>
  <si>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</si>
  <si>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</si>
  <si>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</si>
  <si>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</si>
  <si>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</si>
  <si>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</si>
  <si>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</si>
  <si>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</si>
  <si>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</si>
  <si>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</si>
  <si>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</si>
  <si>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</si>
  <si>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</si>
  <si>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</si>
  <si>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</si>
  <si>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</si>
  <si>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</si>
  <si>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</si>
  <si>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</si>
  <si>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</si>
  <si>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</si>
  <si>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</si>
  <si>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</si>
  <si>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</si>
  <si>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</si>
  <si>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</si>
  <si>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</si>
  <si>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</si>
  <si>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</si>
  <si>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</si>
  <si>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</si>
  <si>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</si>
  <si>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</si>
  <si>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</si>
  <si>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</si>
  <si>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</si>
  <si>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</si>
  <si>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</si>
  <si>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</si>
  <si>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</si>
  <si>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</si>
  <si>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</si>
  <si>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</si>
  <si>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</si>
  <si>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</si>
  <si>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</si>
  <si>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</si>
  <si>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</si>
  <si>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</si>
  <si>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</si>
  <si>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</si>
  <si>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</si>
  <si>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</si>
  <si>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</si>
  <si>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</si>
  <si>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</si>
  <si>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</si>
  <si>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</si>
  <si>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</si>
  <si>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</si>
  <si>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</si>
  <si>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</si>
  <si>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</si>
  <si>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</si>
  <si>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</si>
  <si>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</si>
  <si>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</si>
  <si>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</si>
  <si>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</si>
  <si>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</si>
  <si>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</si>
  <si>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</si>
  <si>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</si>
  <si>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</si>
  <si>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</si>
  <si>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</si>
  <si>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</si>
  <si>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</si>
  <si>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</si>
  <si>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</si>
  <si>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</si>
  <si>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</si>
  <si>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</si>
  <si>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</si>
  <si>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</si>
  <si>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</si>
  <si>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</si>
  <si>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</si>
  <si>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</si>
  <si>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</si>
  <si>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</si>
  <si>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</si>
  <si>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</si>
  <si>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</si>
  <si>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</si>
  <si>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</si>
  <si>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</si>
  <si>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</si>
  <si>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</si>
  <si>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</si>
  <si>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</si>
  <si>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</si>
  <si>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</si>
  <si>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</si>
  <si>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</si>
  <si>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</si>
  <si>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</si>
  <si>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</si>
  <si>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</si>
  <si>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</si>
  <si>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</si>
  <si>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</si>
  <si>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</si>
  <si>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</si>
  <si>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</si>
  <si>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</si>
  <si>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</si>
  <si>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</si>
  <si>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</si>
  <si>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</si>
  <si>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</si>
  <si>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</si>
  <si>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</si>
  <si>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</si>
  <si>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</si>
  <si>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</si>
  <si>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</si>
  <si>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</si>
  <si>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</si>
  <si>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</si>
  <si>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</si>
  <si>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</si>
  <si>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</si>
  <si>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</si>
  <si>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</si>
  <si>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</si>
  <si>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</si>
  <si>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</si>
  <si>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</si>
  <si>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</si>
  <si>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</si>
  <si>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</si>
  <si>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</si>
  <si>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</si>
  <si>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</si>
  <si>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</si>
  <si>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</si>
  <si>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</si>
  <si>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</si>
  <si>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</si>
  <si>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</si>
  <si>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</si>
  <si>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</si>
  <si>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</si>
  <si>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</si>
  <si>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</si>
  <si>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</si>
  <si>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</si>
  <si>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</si>
  <si>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</si>
  <si>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</si>
  <si>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</si>
  <si>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</si>
  <si>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</si>
  <si>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</si>
  <si>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</si>
  <si>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</si>
  <si>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</si>
  <si>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</si>
  <si>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</si>
  <si>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</si>
  <si>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</si>
  <si>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</si>
  <si>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</si>
  <si>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</si>
  <si>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</si>
  <si>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</si>
  <si>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</si>
  <si>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</si>
  <si>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</si>
  <si>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</si>
  <si>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</si>
  <si>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</si>
  <si>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</si>
  <si>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</si>
  <si>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</si>
  <si>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</si>
  <si>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</si>
  <si>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</si>
  <si>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</si>
  <si>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</si>
  <si>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</si>
  <si>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</si>
  <si>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</si>
  <si>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</si>
  <si>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</si>
  <si>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</si>
  <si>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</si>
  <si>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</si>
  <si>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</si>
  <si>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</si>
  <si>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</si>
  <si>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</si>
  <si>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</si>
  <si>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</si>
  <si>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</si>
  <si>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</si>
  <si>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</si>
  <si>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</si>
  <si>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</si>
  <si>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</si>
  <si>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</si>
  <si>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</si>
  <si>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</si>
  <si>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</si>
  <si>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</si>
  <si>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</si>
  <si>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</si>
  <si>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</si>
  <si>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</si>
  <si>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</si>
  <si>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</si>
  <si>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</si>
  <si>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</si>
  <si>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</si>
  <si>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</si>
  <si>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</si>
  <si>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</si>
  <si>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</si>
  <si>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</si>
  <si>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</si>
  <si>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</si>
  <si>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</si>
  <si>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</si>
  <si>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</si>
  <si>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</si>
  <si>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</si>
  <si>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</si>
  <si>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</si>
  <si>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</si>
  <si>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</si>
  <si>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</si>
  <si>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</si>
  <si>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</si>
  <si>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</si>
  <si>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</si>
  <si>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</si>
  <si>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</si>
  <si>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</si>
  <si>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</si>
  <si>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</si>
  <si>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</si>
  <si>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</si>
  <si>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</si>
  <si>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</si>
  <si>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</si>
  <si>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</si>
  <si>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</si>
  <si>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</si>
  <si>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</si>
  <si>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</si>
  <si>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</si>
  <si>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</si>
  <si>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</si>
  <si>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</si>
  <si>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</si>
  <si>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</si>
  <si>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</si>
  <si>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</si>
  <si>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</si>
  <si>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</si>
  <si>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</si>
  <si>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</si>
  <si>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</si>
  <si>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</si>
  <si>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</si>
  <si>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</si>
  <si>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</si>
  <si>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</si>
  <si>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</si>
  <si>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</si>
  <si>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</si>
  <si>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</si>
  <si>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</si>
  <si>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</si>
  <si>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</si>
  <si>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</si>
  <si>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</si>
  <si>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</si>
  <si>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</si>
  <si>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</si>
  <si>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</si>
  <si>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</si>
  <si>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</si>
  <si>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</si>
  <si>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</si>
  <si>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</si>
  <si>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</si>
  <si>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</si>
  <si>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</si>
  <si>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</si>
  <si>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</si>
  <si>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</si>
  <si>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</si>
  <si>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</si>
  <si>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</si>
  <si>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</si>
  <si>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</si>
  <si>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</si>
  <si>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</si>
  <si>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</si>
  <si>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</si>
  <si>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</si>
  <si>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</si>
  <si>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</si>
  <si>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</si>
  <si>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</si>
  <si>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</si>
  <si>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</si>
  <si>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</si>
  <si>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</si>
  <si>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</si>
  <si>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</si>
  <si>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</si>
  <si>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</si>
  <si>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</si>
  <si>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</si>
  <si>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</si>
  <si>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</si>
  <si>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</si>
  <si>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</si>
  <si>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</si>
  <si>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</si>
  <si>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</si>
  <si>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</si>
  <si>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</si>
  <si>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</si>
  <si>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</si>
  <si>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</si>
  <si>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</si>
  <si>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</si>
  <si>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</si>
  <si>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</si>
  <si>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</si>
  <si>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</si>
  <si>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</si>
  <si>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</si>
  <si>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</si>
  <si>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</si>
  <si>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</si>
  <si>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</si>
  <si>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</si>
  <si>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</si>
  <si>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</si>
  <si>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</si>
  <si>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</si>
  <si>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</si>
  <si>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</si>
  <si>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</si>
  <si>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</si>
  <si>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</si>
  <si>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</si>
  <si>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</si>
  <si>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</si>
  <si>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</si>
  <si>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</si>
  <si>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</si>
  <si>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</si>
  <si>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</si>
  <si>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</si>
  <si>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</si>
  <si>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</si>
  <si>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</si>
  <si>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</si>
  <si>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</si>
  <si>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</si>
  <si>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</si>
  <si>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</si>
  <si>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</si>
  <si>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</si>
  <si>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</si>
  <si>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</si>
  <si>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</si>
  <si>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</si>
  <si>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</si>
  <si>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</si>
  <si>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</si>
  <si>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</si>
  <si>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</si>
  <si>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</si>
  <si>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</si>
  <si>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</si>
  <si>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</si>
  <si>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</si>
  <si>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</si>
  <si>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</si>
  <si>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</si>
  <si>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</si>
  <si>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</si>
  <si>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</si>
  <si>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</si>
  <si>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</si>
  <si>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</si>
  <si>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</si>
  <si>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</si>
  <si>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</si>
  <si>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</si>
  <si>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</si>
  <si>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</si>
  <si>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</si>
  <si>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</si>
  <si>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</si>
  <si>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</si>
  <si>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</si>
  <si>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</si>
  <si>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</si>
  <si>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</si>
  <si>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</si>
  <si>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</si>
  <si>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</si>
  <si>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</si>
  <si>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</si>
  <si>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</si>
  <si>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</si>
  <si>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</si>
  <si>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</si>
  <si>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</si>
  <si>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</si>
  <si>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</si>
  <si>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</si>
  <si>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</si>
  <si>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</si>
  <si>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</si>
  <si>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</si>
  <si>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</si>
  <si>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</si>
  <si>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</si>
  <si>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</si>
  <si>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</si>
  <si>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</si>
  <si>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</si>
  <si>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</si>
  <si>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</si>
  <si>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</si>
  <si>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</si>
  <si>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</si>
  <si>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</si>
  <si>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</si>
  <si>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</si>
  <si>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</si>
  <si>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</si>
  <si>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</si>
  <si>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</si>
  <si>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</si>
  <si>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</si>
  <si>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</si>
  <si>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</si>
  <si>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</si>
  <si>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</si>
  <si>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</si>
  <si>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</si>
  <si>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</si>
  <si>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</si>
  <si>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</si>
  <si>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</si>
  <si>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</si>
  <si>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</si>
  <si>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</si>
  <si>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</si>
  <si>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</si>
  <si>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</si>
  <si>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</si>
  <si>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</si>
  <si>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</si>
  <si>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</si>
  <si>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</si>
  <si>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</si>
  <si>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</si>
  <si>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</si>
  <si>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</si>
  <si>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</si>
  <si>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</si>
  <si>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</si>
  <si>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</si>
  <si>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</si>
  <si>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</si>
  <si>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</si>
  <si>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</si>
  <si>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</si>
  <si>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</si>
  <si>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</si>
  <si>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</si>
  <si>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</si>
  <si>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</si>
  <si>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</si>
  <si>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</si>
  <si>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</si>
  <si>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</si>
  <si>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</si>
  <si>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</si>
  <si>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</si>
  <si>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</si>
  <si>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</si>
  <si>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</si>
  <si>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</si>
  <si>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</si>
  <si>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</si>
  <si>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</si>
  <si>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</si>
  <si>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</si>
  <si>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</si>
  <si>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</si>
  <si>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</si>
  <si>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</si>
  <si>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</si>
  <si>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</si>
  <si>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</si>
  <si>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</si>
  <si>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</si>
  <si>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</si>
  <si>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</si>
  <si>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</si>
  <si>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</si>
  <si>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</si>
  <si>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</si>
  <si>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</si>
  <si>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</si>
  <si>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</si>
  <si>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</si>
  <si>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</si>
  <si>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</si>
  <si>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</si>
  <si>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</si>
  <si>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</si>
  <si>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</si>
  <si>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</si>
  <si>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</si>
  <si>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</si>
  <si>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</si>
  <si>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</si>
  <si>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</si>
  <si>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</si>
  <si>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</si>
  <si>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</si>
  <si>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</si>
  <si>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</si>
  <si>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</si>
  <si>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</si>
  <si>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</si>
  <si>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</si>
  <si>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</si>
  <si>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</si>
  <si>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</si>
  <si>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</si>
  <si>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</si>
  <si>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</si>
  <si>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</si>
  <si>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</si>
  <si>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</si>
  <si>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</si>
  <si>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</si>
  <si>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</si>
  <si>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</si>
  <si>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</si>
  <si>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</si>
  <si>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</si>
  <si>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</si>
  <si>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</si>
  <si>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</si>
  <si>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</si>
  <si>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</si>
  <si>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</si>
  <si>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</si>
  <si>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</si>
  <si>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</si>
  <si>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</si>
  <si>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</si>
  <si>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</si>
  <si>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</si>
  <si>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</si>
  <si>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</si>
  <si>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</si>
  <si>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</si>
  <si>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</si>
  <si>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</si>
  <si>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</si>
  <si>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</si>
  <si>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</si>
  <si>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</si>
  <si>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</si>
  <si>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</si>
  <si>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</si>
  <si>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</si>
  <si>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</si>
  <si>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</si>
  <si>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</si>
  <si>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</si>
  <si>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</si>
  <si>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</si>
  <si>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</si>
  <si>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</si>
  <si>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</si>
  <si>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</si>
  <si>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</si>
  <si>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</si>
  <si>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</si>
  <si>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</si>
  <si>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</si>
  <si>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</si>
  <si>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</si>
  <si>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</si>
  <si>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</si>
  <si>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</si>
  <si>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</si>
  <si>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</si>
  <si>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</si>
  <si>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</si>
  <si>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</si>
  <si>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</si>
  <si>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</si>
  <si>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</si>
  <si>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</si>
  <si>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</si>
  <si>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</si>
  <si>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</si>
  <si>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</si>
  <si>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</si>
  <si>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</si>
  <si>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</si>
  <si>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</si>
  <si>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</si>
  <si>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</si>
  <si>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</si>
  <si>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</si>
  <si>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</si>
  <si>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</si>
  <si>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</si>
  <si>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</si>
  <si>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</si>
  <si>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</si>
  <si>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</si>
  <si>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</si>
  <si>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</si>
  <si>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</si>
  <si>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</si>
  <si>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</si>
  <si>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</si>
  <si>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</si>
  <si>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</si>
  <si>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</si>
  <si>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</si>
  <si>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</si>
  <si>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</si>
  <si>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</si>
  <si>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</si>
  <si>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</si>
  <si>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</si>
  <si>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</si>
  <si>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</si>
  <si>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</si>
  <si>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</si>
  <si>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</si>
  <si>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</si>
  <si>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</si>
  <si>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</si>
  <si>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</si>
  <si>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</si>
  <si>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</si>
  <si>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</si>
  <si>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</si>
  <si>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</si>
  <si>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</si>
  <si>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</si>
  <si>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</si>
  <si>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</si>
  <si>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</si>
  <si>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</si>
  <si>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</si>
  <si>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</si>
  <si>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</si>
  <si>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</si>
  <si>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</si>
  <si>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</si>
  <si>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</si>
  <si>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</si>
  <si>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</si>
  <si>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</si>
  <si>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</si>
  <si>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</si>
  <si>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</si>
  <si>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</si>
  <si>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</si>
  <si>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</si>
  <si>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</si>
  <si>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</si>
  <si>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</si>
  <si>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</si>
  <si>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</si>
  <si>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</si>
  <si>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</si>
  <si>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</si>
  <si>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</si>
  <si>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</si>
  <si>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</si>
  <si>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</si>
  <si>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</si>
  <si>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</si>
  <si>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</si>
  <si>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</si>
  <si>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</si>
  <si>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</si>
  <si>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</si>
  <si>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</si>
  <si>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</si>
  <si>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</si>
  <si>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</si>
  <si>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</si>
  <si>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</si>
  <si>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</si>
  <si>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</si>
  <si>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</si>
  <si>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</si>
  <si>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</si>
  <si>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</si>
  <si>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</si>
  <si>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</si>
  <si>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</si>
  <si>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</si>
  <si>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</si>
  <si>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</si>
  <si>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</si>
  <si>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</si>
  <si>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</si>
  <si>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</si>
  <si>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</si>
  <si>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</si>
  <si>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</si>
  <si>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</si>
  <si>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</si>
  <si>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</si>
  <si>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</si>
  <si>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</si>
  <si>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</si>
  <si>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</si>
  <si>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</si>
  <si>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</si>
  <si>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</si>
  <si>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</si>
  <si>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</si>
  <si>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</si>
  <si>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</si>
  <si>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</si>
  <si>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</si>
  <si>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</si>
  <si>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</si>
  <si>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</si>
  <si>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</si>
  <si>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</si>
  <si>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</si>
  <si>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</si>
  <si>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</si>
  <si>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</si>
  <si>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</si>
  <si>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</si>
  <si>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</si>
  <si>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</si>
  <si>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</si>
  <si>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</si>
  <si>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</si>
  <si>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</si>
  <si>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</si>
  <si>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</si>
  <si>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</si>
  <si>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</si>
  <si>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</si>
  <si>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</si>
  <si>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</si>
  <si>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</si>
  <si>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</si>
  <si>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</si>
  <si>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</si>
  <si>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</si>
  <si>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</si>
  <si>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</si>
  <si>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</si>
  <si>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</si>
  <si>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</si>
  <si>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</si>
  <si>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</si>
  <si>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</si>
  <si>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</si>
  <si>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</si>
  <si>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</si>
  <si>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</si>
  <si>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</si>
  <si>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</si>
  <si>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</si>
  <si>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</si>
  <si>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</si>
  <si>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</si>
  <si>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</si>
  <si>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</si>
  <si>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</si>
  <si>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</si>
  <si>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</si>
  <si>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</si>
  <si>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</si>
  <si>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</si>
  <si>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</si>
  <si>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</si>
  <si>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</si>
  <si>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</si>
  <si>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</si>
  <si>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</si>
  <si>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</si>
  <si>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</si>
  <si>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</si>
  <si>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</si>
  <si>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</si>
  <si>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</si>
  <si>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</si>
  <si>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</si>
  <si>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</si>
  <si>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</si>
  <si>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</si>
  <si>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</si>
  <si>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</si>
  <si>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</si>
  <si>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</si>
  <si>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</si>
  <si>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</si>
  <si>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</si>
  <si>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</si>
  <si>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</si>
  <si>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</si>
  <si>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</si>
  <si>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</si>
  <si>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</si>
  <si>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</si>
  <si>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</si>
  <si>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</si>
  <si>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</si>
  <si>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</si>
  <si>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</si>
  <si>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</si>
  <si>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</si>
  <si>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</si>
  <si>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</si>
  <si>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</si>
  <si>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</si>
  <si>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</si>
  <si>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</si>
  <si>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</si>
  <si>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</si>
  <si>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</si>
  <si>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</si>
  <si>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</si>
  <si>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</si>
  <si>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</si>
  <si>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</si>
  <si>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</si>
  <si>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</si>
  <si>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</si>
  <si>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</si>
  <si>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</si>
  <si>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</si>
  <si>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</si>
  <si>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</si>
  <si>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</si>
  <si>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</si>
  <si>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</si>
  <si>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</si>
  <si>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</si>
  <si>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</si>
  <si>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</si>
  <si>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</si>
  <si>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</si>
  <si>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</si>
  <si>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</si>
  <si>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</si>
  <si>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</si>
  <si>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</si>
  <si>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</si>
  <si>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</si>
  <si>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</si>
  <si>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</si>
  <si>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</si>
  <si>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</si>
  <si>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</si>
  <si>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</si>
  <si>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</si>
  <si>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</si>
  <si>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</si>
  <si>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</si>
  <si>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</si>
  <si>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</si>
  <si>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</si>
  <si>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</si>
  <si>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</si>
  <si>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</si>
  <si>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</si>
  <si>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</si>
  <si>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</si>
  <si>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</si>
  <si>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</si>
  <si>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</si>
  <si>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</si>
  <si>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</si>
  <si>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</si>
  <si>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</si>
  <si>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</si>
  <si>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</si>
  <si>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</si>
  <si>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</si>
  <si>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</si>
  <si>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</si>
  <si>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</si>
  <si>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</si>
  <si>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</si>
  <si>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</si>
  <si>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</si>
  <si>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</si>
  <si>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</si>
  <si>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</si>
  <si>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</si>
  <si>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</si>
  <si>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</si>
  <si>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</si>
  <si>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</si>
  <si>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</si>
  <si>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</si>
  <si>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</si>
  <si>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</si>
  <si>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</si>
  <si>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</si>
  <si>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</si>
  <si>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</si>
  <si>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</si>
  <si>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</si>
  <si>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</si>
  <si>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</si>
  <si>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</si>
  <si>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</si>
  <si>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</si>
  <si>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</si>
  <si>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</si>
  <si>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</si>
  <si>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</si>
  <si>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</si>
  <si>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</si>
  <si>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</si>
  <si>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</si>
  <si>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</si>
  <si>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</si>
  <si>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</si>
  <si>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</si>
  <si>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</si>
  <si>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</si>
  <si>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</si>
  <si>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</si>
  <si>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</si>
  <si>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</si>
  <si>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</si>
  <si>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</si>
  <si>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</si>
  <si>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</si>
  <si>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</si>
  <si>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</si>
  <si>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</si>
  <si>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</si>
  <si>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</si>
  <si>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</si>
  <si>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</si>
  <si>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</si>
  <si>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</si>
  <si>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</si>
  <si>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</si>
  <si>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</si>
  <si>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</si>
  <si>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</si>
  <si>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</si>
  <si>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</si>
  <si>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</si>
  <si>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</si>
  <si>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</si>
  <si>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</si>
  <si>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</si>
  <si>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</si>
  <si>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</si>
  <si>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</si>
  <si>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</si>
  <si>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</si>
  <si>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</si>
  <si>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</si>
  <si>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</si>
  <si>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</si>
  <si>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</si>
  <si>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</si>
  <si>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</si>
  <si>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</si>
  <si>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</si>
  <si>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</si>
  <si>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</si>
  <si>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</si>
  <si>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</si>
  <si>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</si>
  <si>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</si>
  <si>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</si>
  <si>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</si>
  <si>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</si>
  <si>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</si>
  <si>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</si>
  <si>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</si>
  <si>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</si>
  <si>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</si>
  <si>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</si>
  <si>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</si>
  <si>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</si>
  <si>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</si>
  <si>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</si>
  <si>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</si>
  <si>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</si>
  <si>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</si>
  <si>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</si>
  <si>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</si>
  <si>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</si>
  <si>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</si>
  <si>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</si>
  <si>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</si>
  <si>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</si>
  <si>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</si>
  <si>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</si>
  <si>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</si>
  <si>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</si>
  <si>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</si>
  <si>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</si>
  <si>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</si>
  <si>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</si>
  <si>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</si>
  <si>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</si>
  <si>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</si>
  <si>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</si>
  <si>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</si>
  <si>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</si>
  <si>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</si>
  <si>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</si>
  <si>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</si>
  <si>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</si>
  <si>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</si>
  <si>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</si>
  <si>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</si>
  <si>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</si>
  <si>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</si>
  <si>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</si>
  <si>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</si>
  <si>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</si>
  <si>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</si>
  <si>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</si>
  <si>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</si>
  <si>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</si>
  <si>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</si>
  <si>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</si>
  <si>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</si>
  <si>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</si>
  <si>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</si>
  <si>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</si>
  <si>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</si>
  <si>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</si>
  <si>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</si>
  <si>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</si>
  <si>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</si>
  <si>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</si>
  <si>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</si>
  <si>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</si>
  <si>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</si>
  <si>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</si>
  <si>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</si>
  <si>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</si>
  <si>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</si>
  <si>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</si>
  <si>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</si>
  <si>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</si>
  <si>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</si>
  <si>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</si>
  <si>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</si>
  <si>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</si>
  <si>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</si>
  <si>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</si>
  <si>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</si>
  <si>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</si>
  <si>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</si>
  <si>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</si>
  <si>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</si>
  <si>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</si>
  <si>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</si>
  <si>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</si>
  <si>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</si>
  <si>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</si>
  <si>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</si>
  <si>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</si>
  <si>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</si>
  <si>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</si>
  <si>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</si>
  <si>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</si>
  <si>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</si>
  <si>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</si>
  <si>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</si>
  <si>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</si>
  <si>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</si>
  <si>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</si>
  <si>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</si>
  <si>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</si>
  <si>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</si>
  <si>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</si>
  <si>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</si>
  <si>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</si>
  <si>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</si>
  <si>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</si>
  <si>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</si>
  <si>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</si>
  <si>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</si>
  <si>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</si>
  <si>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</si>
  <si>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</si>
  <si>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</si>
  <si>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</si>
  <si>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</si>
  <si>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</si>
  <si>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</si>
  <si>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</si>
  <si>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</si>
  <si>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</si>
  <si>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</si>
  <si>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</si>
  <si>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</si>
  <si>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</si>
  <si>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</si>
  <si>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</si>
  <si>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</si>
  <si>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</si>
  <si>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</si>
  <si>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</si>
  <si>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</si>
  <si>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</si>
  <si>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</si>
  <si>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</si>
  <si>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</si>
  <si>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</si>
  <si>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</si>
  <si>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</si>
  <si>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</si>
  <si>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</si>
  <si>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</si>
  <si>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</si>
  <si>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</si>
  <si>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</si>
  <si>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</si>
  <si>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</si>
  <si>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</si>
  <si>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</si>
  <si>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</si>
  <si>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</si>
  <si>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</si>
  <si>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</si>
  <si>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</si>
  <si>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</si>
  <si>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</si>
  <si>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</si>
  <si>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</si>
  <si>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</si>
  <si>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</si>
  <si>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</si>
  <si>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</si>
  <si>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</si>
  <si>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</si>
  <si>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</si>
  <si>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</si>
  <si>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</si>
  <si>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</si>
  <si>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</si>
  <si>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</si>
  <si>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</si>
  <si>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</si>
  <si>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</si>
  <si>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</si>
  <si>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</si>
  <si>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</si>
  <si>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</si>
  <si>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</si>
  <si>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</si>
  <si>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</si>
  <si>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</si>
  <si>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</si>
  <si>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</si>
  <si>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</si>
  <si>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</si>
  <si>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</si>
  <si>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</si>
  <si>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</si>
  <si>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</si>
  <si>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</si>
  <si>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</si>
  <si>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</si>
  <si>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</si>
  <si>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</si>
  <si>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</si>
  <si>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</si>
  <si>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</si>
  <si>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</si>
  <si>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</si>
  <si>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</si>
  <si>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</si>
  <si>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</si>
  <si>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</si>
  <si>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</si>
  <si>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</si>
  <si>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</si>
  <si>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</si>
  <si>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</si>
  <si>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</si>
  <si>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</si>
  <si>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</si>
  <si>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</si>
  <si>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</si>
  <si>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</si>
  <si>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</si>
  <si>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</si>
  <si>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</si>
  <si>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</si>
  <si>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</si>
  <si>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</si>
  <si>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</si>
  <si>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</si>
  <si>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</si>
  <si>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</si>
  <si>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</si>
  <si>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</si>
  <si>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</si>
  <si>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</si>
  <si>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</si>
  <si>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</si>
  <si>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</si>
  <si>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</si>
  <si>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</si>
  <si>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</si>
  <si>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</si>
  <si>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</si>
  <si>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</si>
  <si>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</si>
  <si>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</si>
  <si>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</si>
  <si>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</si>
  <si>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</si>
  <si>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</si>
  <si>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</si>
  <si>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</si>
  <si>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</si>
  <si>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</si>
  <si>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</si>
  <si>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</si>
  <si>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</si>
  <si>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</si>
  <si>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</si>
  <si>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</si>
  <si>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</si>
  <si>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</si>
  <si>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</si>
  <si>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</si>
  <si>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</si>
  <si>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</si>
  <si>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</si>
  <si>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</si>
  <si>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</si>
  <si>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</si>
  <si>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</si>
  <si>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</si>
  <si>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</si>
  <si>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</si>
  <si>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</si>
  <si>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</si>
  <si>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</si>
  <si>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</si>
  <si>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</si>
  <si>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</si>
  <si>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</si>
  <si>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</si>
  <si>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</si>
  <si>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</si>
  <si>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</si>
  <si>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</si>
  <si>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</si>
  <si>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</si>
  <si>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</si>
  <si>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</si>
  <si>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</si>
  <si>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</si>
  <si>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</si>
  <si>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</si>
  <si>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</si>
  <si>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</si>
  <si>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</si>
  <si>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</si>
  <si>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</si>
  <si>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</si>
  <si>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</si>
  <si>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</si>
  <si>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</si>
  <si>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</si>
  <si>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</si>
  <si>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</si>
  <si>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</si>
  <si>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</si>
  <si>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</si>
  <si>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</si>
  <si>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</si>
  <si>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</si>
  <si>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</si>
  <si>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</si>
  <si>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</si>
  <si>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</si>
  <si>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</si>
  <si>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</si>
  <si>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</si>
  <si>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</si>
  <si>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</si>
  <si>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</si>
  <si>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</si>
  <si>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</si>
  <si>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</si>
  <si>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</si>
  <si>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</si>
  <si>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</si>
  <si>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</si>
  <si>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</si>
  <si>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</si>
  <si>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</si>
  <si>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</si>
  <si>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</si>
  <si>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</si>
  <si>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</si>
  <si>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</si>
  <si>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</si>
  <si>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</si>
  <si>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</si>
  <si>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</si>
  <si>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</si>
  <si>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</si>
  <si>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</si>
  <si>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</si>
  <si>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</si>
  <si>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</si>
  <si>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</si>
  <si>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</si>
  <si>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</si>
  <si>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</si>
  <si>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</si>
  <si>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</si>
  <si>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</si>
  <si>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</si>
  <si>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</si>
  <si>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</si>
  <si>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</si>
  <si>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</si>
  <si>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</si>
  <si>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</si>
  <si>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</si>
  <si>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</si>
  <si>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</si>
  <si>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</si>
  <si>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</si>
  <si>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</si>
  <si>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</si>
  <si>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</si>
  <si>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</si>
  <si>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</si>
  <si>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</si>
  <si>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</si>
  <si>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</si>
  <si>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</si>
  <si>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</si>
  <si>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</si>
  <si>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</si>
  <si>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</si>
  <si>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</si>
  <si>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</si>
  <si>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</si>
  <si>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</si>
  <si>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</si>
  <si>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</si>
  <si>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</si>
  <si>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</si>
  <si>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</si>
  <si>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</si>
  <si>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</si>
  <si>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</si>
  <si>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</si>
  <si>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</si>
  <si>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</si>
  <si>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</si>
  <si>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</si>
  <si>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</si>
  <si>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</si>
  <si>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</si>
  <si>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</si>
  <si>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</si>
  <si>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</si>
  <si>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</si>
  <si>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</si>
  <si>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</si>
  <si>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</si>
  <si>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</si>
  <si>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</si>
  <si>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</si>
  <si>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</si>
  <si>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</si>
  <si>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</si>
  <si>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</si>
  <si>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</si>
  <si>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</si>
  <si>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</si>
  <si>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</si>
  <si>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</si>
  <si>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</si>
  <si>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</si>
  <si>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</si>
  <si>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</si>
  <si>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</si>
  <si>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</si>
  <si>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</si>
  <si>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</si>
  <si>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</si>
  <si>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</si>
  <si>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</si>
  <si>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</si>
  <si>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</si>
  <si>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</si>
  <si>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</si>
  <si>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</si>
  <si>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</si>
  <si>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</si>
  <si>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</si>
  <si>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</si>
  <si>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</si>
  <si>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</si>
  <si>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</si>
  <si>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</si>
  <si>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</si>
  <si>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</si>
  <si>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</si>
  <si>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</si>
  <si>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</si>
  <si>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</si>
  <si>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</si>
  <si>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</si>
  <si>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</si>
  <si>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</si>
  <si>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</si>
  <si>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</si>
  <si>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</si>
  <si>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</si>
  <si>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</si>
  <si>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</si>
  <si>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</si>
  <si>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</si>
  <si>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</si>
  <si>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</si>
  <si>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</si>
  <si>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</si>
  <si>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</si>
  <si>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</si>
  <si>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</si>
  <si>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</si>
  <si>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</si>
  <si>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</si>
  <si>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</si>
  <si>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</si>
  <si>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</si>
  <si>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</si>
  <si>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</si>
  <si>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</si>
  <si>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</si>
  <si>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</si>
  <si>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</si>
  <si>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</si>
  <si>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</si>
  <si>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</si>
  <si>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</si>
  <si>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</si>
  <si>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</si>
  <si>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</si>
  <si>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</si>
  <si>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</si>
  <si>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</si>
  <si>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</si>
  <si>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</si>
  <si>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</si>
  <si>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</si>
  <si>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</si>
  <si>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</si>
  <si>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</si>
  <si>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</si>
  <si>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</si>
  <si>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</si>
  <si>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</si>
  <si>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</si>
  <si>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</si>
  <si>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</si>
  <si>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</si>
  <si>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</si>
  <si>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</si>
  <si>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</si>
  <si>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</si>
  <si>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</si>
  <si>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</si>
  <si>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</si>
  <si>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</si>
  <si>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</si>
  <si>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</si>
  <si>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</si>
  <si>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</si>
  <si>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</si>
  <si>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</si>
  <si>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</si>
  <si>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</si>
  <si>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</si>
  <si>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</si>
  <si>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</si>
  <si>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</si>
  <si>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</si>
  <si>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</si>
  <si>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</si>
  <si>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</si>
  <si>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</si>
  <si>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</si>
  <si>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</si>
  <si>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</si>
  <si>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</si>
  <si>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</si>
  <si>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</si>
  <si>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</si>
  <si>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</si>
  <si>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</si>
  <si>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</si>
  <si>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</si>
  <si>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</si>
  <si>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</si>
  <si>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</si>
  <si>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</si>
  <si>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</si>
  <si>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</si>
  <si>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</si>
  <si>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</si>
  <si>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</si>
  <si>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</si>
  <si>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</si>
  <si>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</si>
  <si>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</si>
  <si>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</si>
  <si>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</si>
  <si>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</si>
  <si>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</si>
  <si>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</si>
  <si>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</si>
  <si>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</si>
  <si>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</si>
  <si>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</si>
  <si>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</si>
  <si>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</si>
  <si>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</si>
  <si>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</si>
  <si>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</si>
  <si>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</si>
  <si>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</si>
  <si>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</si>
  <si>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</si>
  <si>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</si>
  <si>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</si>
  <si>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</si>
  <si>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</si>
  <si>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</si>
  <si>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</si>
  <si>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</si>
  <si>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</si>
  <si>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</si>
  <si>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</si>
  <si>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</si>
  <si>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</si>
  <si>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</si>
  <si>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</si>
  <si>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</si>
  <si>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</si>
  <si>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</si>
  <si>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</si>
  <si>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</si>
  <si>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</si>
  <si>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</si>
  <si>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</si>
  <si>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</si>
  <si>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</si>
  <si>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</si>
  <si>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</si>
  <si>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</si>
  <si>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</si>
  <si>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</si>
  <si>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</si>
  <si>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</si>
  <si>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</si>
  <si>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</si>
  <si>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</si>
  <si>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</si>
  <si>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</si>
  <si>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</si>
  <si>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</si>
  <si>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</si>
  <si>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</si>
  <si>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</si>
  <si>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</si>
  <si>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</si>
  <si>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</si>
  <si>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</si>
  <si>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</si>
  <si>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</si>
  <si>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</si>
  <si>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</si>
  <si>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</si>
  <si>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</si>
  <si>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</si>
  <si>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</si>
  <si>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</si>
  <si>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</si>
  <si>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</si>
  <si>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</si>
  <si>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</si>
  <si>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</si>
  <si>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</si>
  <si>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</si>
  <si>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</si>
  <si>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</si>
  <si>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</si>
  <si>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</si>
  <si>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</si>
  <si>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</si>
  <si>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</si>
  <si>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</si>
  <si>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</si>
  <si>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</si>
  <si>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</si>
  <si>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</si>
  <si>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</si>
  <si>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</si>
  <si>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</si>
  <si>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</si>
  <si>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</si>
  <si>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</si>
  <si>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</si>
  <si>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</si>
  <si>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</si>
  <si>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</si>
  <si>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</si>
  <si>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</si>
  <si>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</si>
  <si>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</si>
  <si>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</si>
  <si>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</si>
  <si>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</si>
  <si>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</si>
  <si>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</si>
  <si>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</si>
  <si>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</si>
  <si>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</si>
  <si>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</si>
  <si>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</si>
  <si>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</si>
  <si>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</si>
  <si>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</si>
  <si>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</si>
  <si>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</si>
  <si>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</si>
  <si>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</si>
  <si>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</si>
  <si>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</si>
  <si>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</si>
  <si>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</si>
  <si>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</si>
  <si>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</si>
  <si>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</si>
  <si>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</si>
  <si>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</si>
  <si>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</si>
  <si>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</si>
  <si>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</si>
  <si>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</si>
  <si>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</si>
  <si>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</si>
  <si>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</si>
  <si>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</si>
  <si>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</si>
  <si>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</si>
  <si>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</si>
  <si>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</si>
  <si>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</si>
  <si>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</si>
  <si>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</si>
  <si>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</si>
  <si>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</si>
  <si>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</si>
  <si>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</si>
  <si>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</si>
  <si>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</si>
  <si>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</si>
  <si>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</si>
  <si>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</si>
  <si>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</si>
  <si>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</si>
  <si>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</si>
  <si>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</si>
  <si>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</si>
  <si>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</si>
  <si>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</si>
  <si>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</si>
  <si>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</si>
  <si>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</si>
  <si>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</si>
  <si>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</si>
  <si>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</si>
  <si>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</si>
  <si>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</si>
  <si>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</si>
  <si>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</si>
  <si>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</si>
  <si>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</si>
  <si>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</si>
  <si>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</si>
  <si>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</si>
  <si>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</si>
  <si>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</si>
  <si>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</si>
  <si>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</si>
  <si>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</si>
  <si>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</si>
  <si>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</si>
  <si>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</si>
  <si>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</si>
  <si>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</si>
  <si>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</si>
  <si>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</si>
  <si>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</si>
  <si>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</si>
  <si>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</si>
  <si>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</si>
  <si>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</si>
  <si>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</si>
  <si>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</si>
  <si>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</si>
  <si>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</si>
  <si>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</si>
  <si>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</si>
  <si>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</si>
  <si>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</si>
  <si>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</si>
  <si>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</si>
  <si>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</si>
  <si>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</si>
  <si>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</si>
  <si>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</si>
  <si>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</si>
  <si>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</si>
  <si>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</si>
  <si>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</si>
  <si>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</si>
  <si>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</si>
  <si>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</si>
  <si>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</si>
  <si>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</si>
  <si>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</si>
  <si>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</si>
  <si>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</si>
  <si>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</si>
  <si>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</si>
  <si>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</si>
  <si>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</si>
  <si>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</si>
  <si>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</si>
  <si>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</si>
  <si>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</si>
  <si>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</si>
  <si>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</si>
  <si>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</si>
  <si>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</si>
  <si>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</si>
  <si>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</si>
  <si>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</si>
  <si>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</si>
  <si>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</si>
  <si>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</si>
  <si>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</si>
  <si>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</si>
  <si>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</si>
  <si>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</si>
  <si>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</si>
  <si>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</si>
  <si>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</si>
  <si>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</si>
  <si>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</si>
  <si>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</si>
  <si>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</si>
  <si>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</si>
  <si>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</si>
  <si>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</si>
  <si>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</si>
  <si>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</si>
  <si>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</si>
  <si>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</si>
  <si>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</si>
  <si>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</si>
  <si>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</si>
  <si>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</si>
  <si>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</si>
  <si>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</si>
  <si>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</si>
  <si>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</si>
  <si>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</si>
  <si>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</si>
  <si>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</si>
  <si>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</si>
  <si>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</si>
  <si>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</si>
  <si>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</si>
  <si>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</si>
  <si>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</si>
  <si>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</si>
  <si>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</si>
  <si>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</si>
  <si>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</si>
  <si>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</si>
  <si>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</si>
  <si>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</si>
  <si>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</si>
  <si>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</si>
  <si>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</si>
  <si>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</si>
  <si>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</si>
  <si>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</si>
  <si>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</si>
  <si>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</si>
  <si>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</si>
  <si>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</si>
  <si>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</si>
  <si>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</si>
  <si>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</si>
  <si>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</si>
  <si>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</si>
  <si>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</si>
  <si>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</si>
  <si>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</si>
  <si>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</si>
  <si>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</si>
  <si>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</si>
  <si>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</si>
  <si>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</si>
  <si>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</si>
  <si>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</si>
  <si>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</si>
  <si>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</si>
  <si>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</si>
  <si>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</si>
  <si>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</si>
  <si>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</si>
  <si>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</si>
  <si>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</si>
  <si>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</si>
  <si>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</si>
  <si>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</si>
  <si>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</si>
  <si>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</si>
  <si>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</si>
  <si>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</si>
  <si>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</si>
  <si>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</si>
  <si>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</si>
  <si>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</si>
  <si>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</si>
  <si>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</si>
  <si>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</si>
  <si>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</si>
  <si>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</si>
  <si>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</si>
  <si>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</si>
  <si>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</si>
  <si>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</si>
  <si>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</si>
  <si>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</si>
  <si>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</si>
  <si>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</si>
  <si>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</si>
  <si>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</si>
  <si>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</si>
  <si>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</si>
  <si>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</si>
  <si>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</si>
  <si>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</si>
  <si>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</si>
  <si>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</si>
  <si>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</si>
  <si>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</si>
  <si>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</si>
  <si>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</si>
  <si>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</si>
  <si>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</si>
  <si>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</si>
  <si>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</si>
  <si>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</si>
  <si>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</si>
  <si>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</si>
  <si>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</si>
  <si>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</si>
  <si>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</si>
  <si>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</si>
  <si>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</si>
  <si>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</si>
  <si>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</si>
  <si>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</si>
  <si>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</si>
  <si>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</si>
  <si>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</si>
  <si>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</si>
  <si>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</si>
  <si>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</si>
  <si>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</si>
  <si>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</si>
  <si>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</si>
  <si>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</si>
  <si>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</si>
  <si>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</si>
  <si>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</si>
  <si>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</si>
  <si>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</si>
  <si>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</si>
  <si>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</si>
  <si>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</si>
  <si>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</si>
  <si>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</si>
  <si>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</si>
  <si>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</si>
  <si>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</si>
  <si>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</si>
  <si>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</si>
  <si>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</si>
  <si>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</si>
  <si>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</si>
  <si>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</si>
  <si>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</si>
  <si>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</si>
  <si>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</si>
  <si>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</si>
  <si>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</si>
  <si>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</si>
  <si>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</si>
  <si>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</si>
  <si>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</si>
  <si>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</si>
  <si>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</si>
  <si>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</si>
  <si>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</si>
  <si>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</si>
  <si>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</si>
  <si>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</si>
  <si>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</si>
  <si>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</si>
  <si>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</si>
  <si>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</si>
  <si>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</si>
  <si>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</si>
  <si>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</si>
  <si>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</si>
  <si>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</si>
  <si>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</si>
  <si>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</si>
  <si>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</si>
  <si>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</si>
  <si>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</si>
  <si>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</si>
  <si>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</si>
  <si>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</si>
  <si>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</si>
  <si>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</si>
  <si>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</si>
  <si>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</si>
  <si>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</si>
  <si>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</si>
  <si>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</si>
  <si>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</si>
  <si>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</si>
  <si>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</si>
  <si>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</si>
  <si>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</si>
  <si>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</si>
  <si>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</si>
  <si>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</si>
  <si>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</si>
  <si>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</si>
  <si>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</si>
  <si>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</si>
  <si>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</si>
  <si>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</si>
  <si>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</si>
  <si>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</si>
  <si>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</si>
  <si>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</si>
  <si>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</si>
  <si>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</si>
  <si>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</si>
  <si>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</si>
  <si>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</si>
  <si>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</si>
  <si>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</si>
  <si>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</si>
  <si>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</si>
  <si>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</si>
  <si>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</si>
  <si>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</si>
  <si>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</si>
  <si>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</si>
  <si>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</si>
  <si>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</si>
  <si>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</si>
  <si>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</si>
  <si>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</si>
  <si>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</si>
  <si>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</si>
  <si>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</si>
  <si>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</si>
  <si>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</si>
  <si>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</si>
  <si>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</si>
  <si>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</si>
  <si>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</si>
  <si>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</si>
  <si>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</si>
  <si>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</si>
  <si>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</si>
  <si>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</si>
  <si>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</si>
  <si>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</si>
  <si>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</si>
  <si>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</si>
  <si>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</si>
  <si>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</si>
  <si>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</si>
  <si>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</si>
  <si>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</si>
  <si>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</si>
  <si>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</si>
  <si>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</si>
  <si>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</si>
  <si>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</si>
  <si>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</si>
  <si>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</si>
  <si>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</si>
  <si>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</si>
  <si>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</si>
  <si>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</si>
  <si>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</si>
  <si>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</si>
  <si>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</si>
  <si>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</si>
  <si>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</si>
  <si>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</si>
  <si>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</si>
  <si>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</si>
  <si>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</si>
  <si>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</si>
  <si>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</si>
  <si>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</si>
  <si>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</si>
  <si>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</si>
  <si>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</si>
  <si>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</si>
  <si>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</si>
  <si>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</si>
  <si>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</si>
  <si>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</si>
  <si>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</si>
  <si>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</si>
  <si>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</si>
  <si>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</si>
  <si>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</si>
  <si>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</si>
  <si>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</si>
  <si>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</si>
  <si>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</si>
  <si>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</si>
  <si>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</si>
  <si>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</si>
  <si>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</si>
  <si>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</si>
  <si>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</si>
  <si>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</si>
  <si>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</si>
  <si>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</si>
  <si>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</si>
  <si>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</si>
  <si>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</si>
  <si>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</si>
  <si>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</si>
  <si>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</si>
  <si>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</si>
  <si>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</si>
  <si>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</si>
  <si>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</si>
  <si>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</si>
  <si>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</si>
  <si>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</si>
  <si>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</si>
  <si>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</si>
  <si>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</si>
  <si>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</si>
  <si>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</si>
  <si>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</si>
  <si>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</si>
  <si>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</si>
  <si>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</si>
  <si>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</si>
  <si>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</si>
  <si>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</si>
  <si>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</si>
  <si>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</si>
  <si>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</si>
  <si>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</si>
  <si>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</si>
  <si>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</si>
  <si>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</si>
  <si>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</si>
  <si>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</si>
  <si>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</si>
  <si>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</si>
  <si>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</si>
  <si>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</si>
  <si>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</si>
  <si>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</si>
  <si>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</si>
  <si>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</si>
  <si>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</si>
  <si>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</si>
  <si>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</si>
  <si>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</si>
  <si>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</si>
  <si>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</si>
  <si>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</si>
  <si>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</si>
  <si>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</si>
  <si>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</si>
  <si>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</si>
  <si>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</si>
  <si>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</si>
  <si>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</si>
  <si>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</si>
  <si>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</si>
  <si>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</si>
  <si>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</si>
  <si>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</si>
  <si>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</si>
  <si>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</si>
  <si>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</si>
  <si>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</si>
  <si>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</si>
  <si>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</si>
  <si>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</si>
  <si>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</si>
  <si>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</si>
  <si>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</si>
  <si>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</si>
  <si>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</si>
  <si>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</si>
  <si>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</si>
  <si>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</si>
  <si>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</si>
  <si>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</si>
  <si>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</si>
  <si>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</si>
  <si>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</si>
  <si>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</si>
  <si>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</si>
  <si>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</si>
  <si>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</si>
  <si>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</si>
  <si>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</si>
  <si>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</si>
  <si>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</si>
  <si>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</si>
  <si>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</si>
  <si>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</si>
  <si>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</si>
  <si>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</si>
  <si>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</si>
  <si>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</si>
  <si>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</si>
  <si>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</si>
  <si>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</si>
  <si>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</si>
  <si>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</si>
  <si>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</si>
  <si>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</si>
  <si>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</si>
  <si>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</si>
  <si>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</si>
  <si>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</si>
  <si>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</si>
  <si>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</si>
  <si>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</si>
  <si>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</si>
  <si>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</si>
  <si>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</si>
  <si>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</si>
  <si>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</si>
  <si>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</si>
  <si>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</si>
  <si>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</si>
  <si>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</si>
  <si>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</si>
  <si>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</si>
  <si>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</si>
  <si>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</si>
  <si>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</si>
  <si>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</si>
  <si>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</si>
  <si>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</si>
  <si>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</si>
  <si>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</si>
  <si>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</si>
  <si>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</si>
  <si>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</si>
  <si>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</si>
  <si>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</si>
  <si>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</si>
  <si>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</si>
  <si>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</si>
  <si>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</si>
  <si>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</si>
  <si>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</si>
  <si>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</si>
  <si>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</si>
  <si>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</si>
  <si>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</si>
  <si>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</si>
  <si>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</si>
  <si>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</si>
  <si>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</si>
  <si>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</si>
  <si>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</si>
  <si>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</si>
  <si>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</si>
  <si>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</si>
  <si>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</si>
  <si>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</si>
  <si>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</si>
  <si>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</si>
  <si>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</si>
  <si>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</si>
  <si>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</si>
  <si>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</si>
  <si>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</si>
  <si>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</si>
  <si>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</si>
  <si>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</si>
  <si>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</si>
  <si>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</si>
  <si>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</si>
  <si>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</si>
  <si>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</si>
  <si>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</si>
  <si>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</si>
  <si>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</si>
  <si>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</si>
  <si>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</si>
  <si>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</si>
  <si>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</si>
  <si>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</si>
  <si>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</si>
  <si>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</si>
  <si>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</si>
  <si>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</si>
  <si>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</si>
  <si>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</si>
  <si>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</si>
  <si>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</si>
  <si>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</si>
  <si>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</si>
  <si>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</si>
  <si>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</si>
  <si>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</si>
  <si>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</si>
  <si>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</si>
  <si>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</si>
  <si>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</si>
  <si>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</si>
  <si>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</si>
  <si>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</si>
  <si>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</si>
  <si>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</si>
  <si>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</si>
  <si>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</si>
  <si>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</si>
  <si>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</si>
  <si>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</si>
  <si>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</si>
  <si>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</si>
  <si>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</si>
  <si>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</si>
  <si>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</si>
  <si>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</si>
  <si>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</si>
  <si>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</si>
  <si>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</si>
  <si>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</si>
  <si>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</si>
  <si>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</si>
  <si>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</si>
  <si>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</si>
  <si>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</si>
  <si>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</si>
  <si>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</si>
  <si>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</si>
  <si>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</si>
  <si>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</si>
  <si>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</si>
  <si>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</si>
  <si>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</si>
  <si>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</si>
  <si>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</si>
  <si>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</si>
  <si>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</si>
  <si>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</si>
  <si>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</si>
  <si>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</si>
  <si>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</si>
  <si>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</si>
  <si>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</si>
  <si>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</si>
  <si>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</si>
  <si>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</si>
  <si>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</si>
  <si>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</si>
  <si>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</si>
  <si>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</si>
  <si>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</si>
  <si>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</si>
  <si>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</si>
  <si>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</si>
  <si>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</si>
  <si>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</si>
  <si>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</si>
  <si>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</si>
  <si>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</si>
  <si>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</si>
  <si>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</si>
  <si>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</si>
  <si>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</si>
  <si>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</si>
  <si>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</si>
  <si>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</si>
  <si>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</si>
  <si>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</si>
  <si>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</si>
  <si>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</si>
  <si>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</si>
  <si>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</si>
  <si>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</si>
  <si>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</si>
  <si>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</si>
  <si>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</si>
  <si>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</si>
  <si>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</si>
  <si>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</si>
  <si>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</si>
  <si>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</si>
  <si>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</si>
  <si>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</si>
  <si>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</si>
  <si>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</si>
  <si>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</si>
  <si>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</si>
  <si>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</si>
  <si>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</si>
  <si>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</si>
  <si>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</si>
  <si>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</si>
  <si>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</si>
  <si>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</si>
  <si>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</si>
  <si>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</si>
  <si>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</si>
  <si>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</si>
  <si>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</si>
  <si>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</si>
  <si>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</si>
  <si>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</si>
  <si>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</si>
  <si>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</si>
  <si>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</si>
  <si>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</si>
  <si>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</si>
  <si>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</si>
  <si>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</si>
  <si>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</si>
  <si>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</si>
  <si>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</si>
  <si>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</si>
  <si>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</si>
  <si>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</si>
  <si>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</si>
  <si>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</si>
  <si>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</si>
  <si>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</si>
  <si>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</si>
  <si>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</si>
  <si>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</si>
  <si>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</si>
  <si>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</si>
  <si>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</si>
  <si>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</si>
  <si>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</si>
  <si>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</si>
  <si>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</si>
  <si>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</si>
  <si>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</si>
  <si>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</si>
  <si>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</si>
  <si>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</si>
  <si>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</si>
  <si>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</si>
  <si>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</si>
  <si>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</si>
  <si>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</si>
  <si>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</si>
  <si>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</si>
  <si>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</si>
  <si>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</si>
  <si>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</si>
  <si>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</si>
  <si>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</si>
  <si>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</si>
  <si>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</si>
  <si>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</si>
  <si>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</si>
  <si>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</si>
  <si>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</si>
  <si>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</si>
  <si>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</si>
  <si>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</si>
  <si>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</si>
  <si>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</si>
  <si>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</si>
  <si>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</si>
  <si>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</si>
  <si>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</si>
  <si>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</si>
  <si>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</si>
  <si>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</si>
  <si>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</si>
  <si>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</si>
  <si>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</si>
  <si>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</si>
  <si>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</si>
  <si>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</si>
  <si>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</si>
  <si>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</si>
  <si>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</si>
  <si>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</si>
  <si>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</si>
  <si>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</si>
  <si>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</si>
  <si>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</si>
  <si>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</si>
  <si>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</si>
  <si>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</si>
  <si>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</si>
  <si>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</si>
  <si>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</si>
  <si>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</si>
  <si>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</si>
  <si>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</si>
  <si>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</si>
  <si>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</si>
  <si>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</si>
  <si>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</si>
  <si>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</si>
  <si>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</si>
  <si>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</si>
  <si>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</si>
  <si>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</si>
  <si>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</si>
  <si>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</si>
  <si>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</si>
  <si>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</si>
  <si>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</si>
  <si>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</si>
  <si>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</si>
  <si>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</si>
  <si>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</si>
  <si>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</si>
  <si>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</si>
  <si>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</si>
  <si>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</si>
  <si>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</si>
  <si>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</si>
  <si>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</si>
  <si>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</si>
  <si>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</si>
  <si>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</si>
  <si>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</si>
  <si>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</si>
  <si>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</si>
  <si>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</si>
  <si>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</si>
  <si>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</si>
  <si>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</si>
  <si>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</si>
  <si>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</si>
  <si>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</si>
  <si>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</si>
  <si>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</si>
  <si>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</si>
  <si>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</si>
  <si>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</si>
  <si>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</si>
  <si>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</si>
  <si>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</si>
  <si>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</si>
  <si>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</si>
  <si>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</si>
  <si>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</si>
  <si>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</si>
  <si>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</si>
  <si>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</si>
  <si>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</si>
  <si>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</si>
  <si>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</si>
  <si>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</si>
  <si>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</si>
  <si>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</si>
  <si>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</si>
  <si>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</si>
  <si>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</si>
  <si>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</si>
  <si>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</si>
  <si>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</si>
  <si>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</si>
  <si>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</si>
  <si>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</si>
  <si>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</si>
  <si>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</si>
  <si>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</si>
  <si>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</si>
  <si>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</si>
  <si>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</si>
  <si>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</si>
  <si>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</si>
  <si>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</si>
  <si>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</si>
  <si>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</si>
  <si>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</si>
  <si>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</si>
  <si>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</si>
  <si>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</si>
  <si>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</si>
  <si>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</si>
  <si>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</si>
  <si>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</si>
  <si>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</si>
  <si>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</si>
  <si>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</si>
  <si>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</si>
  <si>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</si>
  <si>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</si>
  <si>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</si>
  <si>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</si>
  <si>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</si>
  <si>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</si>
  <si>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</si>
  <si>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</si>
  <si>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</si>
  <si>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</si>
  <si>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</si>
  <si>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</si>
  <si>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</si>
  <si>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</si>
  <si>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</si>
  <si>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</si>
  <si>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</si>
  <si>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</si>
  <si>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</si>
  <si>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</si>
  <si>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</si>
  <si>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</si>
  <si>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</si>
  <si>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</si>
  <si>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</si>
  <si>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</si>
  <si>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</si>
  <si>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</si>
  <si>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</si>
  <si>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</si>
  <si>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</si>
  <si>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</si>
  <si>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</si>
  <si>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</si>
  <si>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</si>
  <si>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</si>
  <si>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</si>
  <si>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</si>
  <si>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</si>
  <si>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</si>
  <si>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</si>
  <si>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</si>
  <si>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</si>
  <si>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</si>
  <si>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</si>
  <si>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</si>
  <si>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</si>
  <si>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</si>
  <si>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</si>
  <si>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</si>
  <si>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</si>
  <si>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</si>
  <si>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</si>
  <si>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</si>
  <si>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</si>
  <si>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</si>
  <si>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</si>
  <si>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</si>
  <si>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</si>
  <si>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</si>
  <si>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</si>
  <si>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</si>
  <si>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</si>
  <si>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</si>
  <si>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</si>
  <si>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</si>
  <si>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</si>
  <si>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</si>
  <si>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</si>
  <si>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</si>
  <si>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</si>
  <si>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</si>
  <si>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</si>
  <si>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</si>
  <si>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</si>
  <si>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</si>
  <si>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</si>
  <si>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</si>
  <si>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</si>
  <si>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</si>
  <si>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</si>
  <si>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</si>
  <si>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</si>
  <si>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</si>
  <si>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</si>
  <si>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</si>
  <si>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</si>
  <si>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</si>
  <si>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</si>
  <si>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</si>
  <si>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</si>
  <si>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</si>
  <si>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</si>
  <si>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</si>
  <si>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</si>
  <si>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</si>
  <si>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</si>
  <si>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</si>
  <si>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</si>
  <si>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</si>
  <si>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</si>
  <si>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</si>
  <si>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</si>
  <si>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</si>
  <si>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</si>
  <si>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</si>
  <si>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</si>
  <si>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</si>
  <si>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</si>
  <si>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</si>
  <si>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</si>
  <si>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</si>
  <si>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</si>
  <si>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</si>
  <si>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</si>
  <si>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</si>
  <si>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</si>
  <si>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</si>
  <si>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</si>
  <si>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</si>
  <si>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</si>
  <si>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</si>
  <si>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</si>
  <si>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</si>
  <si>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</si>
  <si>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</si>
  <si>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</si>
  <si>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</si>
  <si>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</si>
  <si>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</si>
  <si>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</si>
  <si>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</si>
  <si>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</si>
  <si>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</si>
  <si>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</si>
  <si>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</si>
  <si>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</si>
  <si>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</si>
  <si>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</si>
  <si>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</si>
  <si>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</si>
  <si>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</si>
  <si>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</si>
  <si>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</si>
  <si>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</si>
  <si>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</si>
  <si>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</si>
  <si>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</si>
  <si>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</si>
  <si>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</si>
  <si>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</si>
  <si>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</si>
  <si>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</si>
  <si>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</si>
  <si>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</si>
  <si>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</si>
  <si>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</si>
  <si>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</si>
  <si>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</si>
  <si>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</si>
  <si>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</si>
  <si>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</si>
  <si>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</si>
  <si>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</si>
  <si>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</si>
  <si>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</si>
  <si>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</si>
  <si>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</si>
  <si>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</si>
  <si>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</si>
  <si>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</si>
  <si>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</si>
  <si>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</si>
  <si>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</si>
  <si>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</si>
  <si>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</si>
  <si>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</si>
  <si>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</si>
  <si>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</si>
  <si>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</si>
  <si>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</si>
  <si>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</si>
  <si>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</si>
  <si>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</si>
  <si>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</si>
  <si>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</si>
  <si>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</si>
  <si>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</si>
  <si>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</si>
  <si>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</si>
  <si>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</si>
  <si>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</si>
  <si>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</si>
  <si>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</si>
  <si>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</si>
  <si>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</si>
  <si>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</si>
  <si>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</si>
  <si>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</si>
  <si>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</si>
  <si>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</si>
  <si>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</si>
  <si>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</si>
  <si>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</si>
  <si>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</si>
  <si>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</si>
  <si>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</si>
  <si>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</si>
  <si>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</si>
  <si>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</si>
  <si>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</si>
  <si>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</si>
  <si>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</si>
  <si>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</si>
  <si>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</si>
  <si>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</si>
  <si>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</si>
  <si>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</si>
  <si>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</si>
  <si>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</si>
  <si>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</si>
  <si>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</si>
  <si>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</si>
  <si>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</si>
  <si>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</si>
  <si>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</si>
  <si>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</si>
  <si>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</si>
  <si>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</si>
  <si>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</si>
  <si>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</si>
  <si>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</si>
  <si>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</si>
  <si>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</si>
  <si>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</si>
  <si>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</si>
  <si>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</si>
  <si>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</si>
  <si>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</si>
  <si>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</si>
  <si>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</si>
  <si>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</si>
  <si>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</si>
  <si>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</si>
  <si>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</si>
  <si>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</si>
  <si>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</si>
  <si>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</si>
  <si>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</si>
  <si>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</si>
  <si>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</si>
  <si>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</si>
  <si>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</si>
  <si>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</si>
  <si>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</si>
  <si>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</si>
  <si>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</si>
  <si>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</si>
  <si>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</si>
  <si>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</si>
  <si>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</si>
  <si>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</si>
  <si>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</si>
  <si>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</si>
  <si>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</si>
  <si>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</si>
  <si>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</si>
  <si>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</si>
  <si>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</si>
  <si>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</si>
  <si>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</si>
  <si>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</si>
  <si>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</si>
  <si>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</si>
  <si>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</si>
  <si>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</si>
  <si>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</si>
  <si>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</si>
  <si>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</si>
  <si>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</si>
  <si>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</si>
  <si>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</si>
  <si>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</si>
  <si>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</si>
  <si>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</si>
  <si>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</si>
  <si>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</si>
  <si>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</si>
  <si>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</si>
  <si>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</si>
  <si>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</si>
  <si>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</si>
  <si>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</si>
  <si>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</si>
  <si>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</si>
  <si>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</si>
  <si>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</si>
  <si>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</si>
  <si>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</si>
  <si>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</si>
  <si>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</si>
  <si>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</si>
  <si>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</si>
  <si>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</si>
  <si>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</si>
  <si>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</si>
  <si>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</si>
  <si>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</si>
  <si>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</si>
  <si>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</si>
  <si>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</si>
  <si>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</si>
  <si>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</si>
  <si>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</si>
  <si>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</si>
  <si>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</si>
  <si>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</si>
  <si>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</si>
  <si>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</si>
  <si>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</si>
  <si>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</si>
  <si>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</si>
  <si>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</si>
  <si>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</si>
  <si>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</si>
  <si>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</si>
  <si>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</si>
  <si>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</si>
  <si>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</si>
  <si>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</si>
  <si>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</si>
  <si>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</si>
  <si>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</si>
  <si>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</si>
  <si>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</si>
  <si>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</si>
  <si>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</si>
  <si>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</si>
  <si>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</si>
  <si>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</si>
  <si>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</si>
  <si>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</si>
  <si>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</si>
  <si>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</si>
  <si>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</si>
  <si>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</si>
  <si>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</si>
  <si>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</si>
  <si>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</si>
  <si>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</si>
  <si>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</si>
  <si>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</si>
  <si>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</si>
  <si>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</si>
  <si>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</si>
  <si>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</si>
  <si>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</si>
  <si>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</si>
  <si>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</si>
  <si>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</si>
  <si>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</si>
  <si>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</si>
  <si>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</si>
  <si>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</si>
  <si>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</si>
  <si>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</si>
  <si>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</si>
  <si>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</si>
  <si>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</si>
  <si>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</si>
  <si>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</si>
  <si>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</si>
  <si>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</si>
  <si>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</si>
  <si>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</si>
  <si>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</si>
  <si>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</si>
  <si>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</si>
  <si>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</si>
  <si>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</si>
  <si>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</si>
  <si>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</si>
  <si>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</si>
  <si>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</si>
  <si>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</si>
  <si>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</si>
  <si>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</si>
  <si>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</si>
  <si>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</si>
  <si>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</si>
  <si>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</si>
  <si>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</si>
  <si>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</si>
  <si>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</si>
  <si>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</si>
  <si>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</si>
  <si>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</si>
  <si>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</si>
  <si>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</si>
  <si>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</si>
  <si>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</si>
  <si>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</si>
  <si>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</si>
  <si>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</si>
  <si>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</si>
  <si>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</si>
  <si>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</si>
  <si>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</si>
  <si>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</si>
  <si>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</si>
  <si>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</si>
  <si>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</si>
  <si>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</si>
  <si>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</si>
  <si>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</si>
  <si>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</si>
  <si>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</si>
  <si>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</si>
  <si>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</si>
  <si>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</si>
  <si>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</si>
  <si>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</si>
  <si>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</si>
  <si>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</si>
  <si>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</si>
  <si>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</si>
  <si>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</si>
  <si>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</si>
  <si>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</si>
  <si>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</si>
  <si>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</si>
  <si>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</si>
  <si>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</si>
  <si>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</si>
  <si>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</si>
  <si>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</si>
  <si>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</si>
  <si>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</si>
  <si>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</si>
  <si>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</si>
  <si>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</si>
  <si>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</si>
  <si>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</si>
  <si>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</si>
  <si>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</si>
  <si>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</si>
  <si>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</si>
  <si>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</si>
  <si>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</si>
  <si>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</si>
  <si>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</si>
  <si>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</si>
  <si>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</si>
  <si>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</si>
  <si>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</si>
  <si>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</si>
  <si>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</si>
  <si>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</si>
  <si>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</si>
  <si>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</si>
  <si>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</si>
  <si>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</si>
  <si>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</si>
  <si>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</si>
  <si>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</si>
  <si>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</si>
  <si>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</si>
  <si>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</si>
  <si>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</si>
  <si>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</si>
  <si>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</si>
  <si>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</si>
  <si>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</si>
  <si>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</si>
  <si>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</si>
  <si>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</si>
  <si>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</si>
  <si>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</si>
  <si>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</si>
  <si>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</si>
  <si>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</si>
  <si>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</si>
  <si>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</si>
  <si>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</si>
  <si>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</si>
  <si>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</si>
  <si>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</si>
  <si>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</si>
  <si>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</si>
  <si>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</si>
  <si>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</si>
  <si>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</si>
  <si>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</si>
  <si>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</si>
  <si>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</si>
  <si>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</si>
  <si>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</si>
  <si>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</si>
  <si>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</si>
  <si>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</si>
  <si>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</si>
  <si>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</si>
  <si>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</si>
  <si>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</si>
  <si>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</si>
  <si>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</si>
  <si>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</si>
  <si>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</si>
  <si>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</si>
  <si>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</si>
  <si>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</si>
  <si>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</si>
  <si>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</si>
  <si>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</si>
  <si>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</si>
  <si>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</si>
  <si>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</si>
  <si>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</si>
  <si>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</si>
  <si>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</si>
  <si>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</si>
  <si>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</si>
  <si>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</si>
  <si>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</si>
  <si>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</si>
  <si>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</si>
  <si>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</si>
  <si>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</si>
  <si>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</si>
  <si>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</si>
  <si>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</si>
  <si>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</si>
  <si>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</si>
  <si>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</si>
  <si>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</si>
  <si>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</si>
  <si>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</si>
  <si>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</si>
  <si>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</si>
  <si>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</si>
  <si>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</si>
  <si>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</si>
  <si>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</si>
  <si>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</si>
  <si>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</si>
  <si>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</si>
  <si>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</si>
  <si>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</si>
  <si>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</si>
  <si>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</si>
  <si>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</si>
  <si>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</si>
  <si>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</si>
  <si>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</si>
  <si>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</si>
  <si>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</si>
  <si>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</si>
  <si>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</si>
  <si>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</si>
  <si>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</si>
  <si>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</si>
  <si>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</si>
  <si>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</si>
  <si>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</si>
  <si>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</si>
  <si>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</si>
  <si>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</si>
  <si>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</si>
  <si>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</si>
  <si>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</si>
  <si>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</si>
  <si>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</si>
  <si>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</si>
  <si>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</si>
  <si>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</si>
  <si>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</si>
  <si>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</si>
  <si>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</si>
  <si>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</si>
  <si>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</si>
  <si>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</si>
  <si>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</si>
  <si>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</si>
  <si>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</si>
  <si>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</si>
  <si>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</si>
  <si>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</si>
  <si>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</si>
  <si>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</si>
  <si>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</si>
  <si>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</si>
  <si>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</si>
  <si>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</si>
  <si>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</si>
  <si>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</si>
  <si>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</si>
  <si>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</si>
  <si>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</si>
  <si>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</si>
  <si>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</si>
  <si>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</si>
  <si>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</si>
  <si>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</si>
  <si>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</si>
  <si>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</si>
  <si>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</si>
  <si>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</si>
  <si>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</si>
  <si>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</si>
  <si>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</si>
  <si>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</si>
  <si>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</si>
  <si>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</si>
  <si>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</si>
  <si>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</si>
  <si>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</si>
  <si>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</si>
  <si>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</si>
  <si>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</si>
  <si>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</si>
  <si>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</si>
  <si>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</si>
  <si>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</si>
  <si>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</si>
  <si>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</si>
  <si>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</si>
  <si>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</si>
  <si>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</si>
  <si>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</si>
  <si>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</si>
  <si>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</si>
  <si>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</si>
  <si>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</si>
  <si>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</si>
  <si>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</si>
  <si>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</si>
  <si>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</si>
  <si>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</si>
  <si>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</si>
  <si>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</si>
  <si>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</si>
  <si>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</si>
  <si>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</si>
  <si>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</si>
  <si>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</si>
  <si>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</si>
  <si>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</si>
  <si>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</si>
  <si>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</si>
  <si>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</si>
  <si>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</si>
  <si>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</si>
  <si>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</si>
  <si>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</si>
  <si>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</si>
  <si>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</si>
  <si>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</si>
  <si>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</si>
  <si>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</si>
  <si>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</si>
  <si>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</si>
  <si>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</si>
  <si>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</si>
  <si>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</si>
  <si>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</si>
  <si>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</si>
  <si>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</si>
  <si>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</si>
  <si>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</si>
  <si>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</si>
  <si>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</si>
  <si>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</si>
  <si>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</si>
  <si>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</si>
  <si>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</si>
  <si>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</si>
  <si>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</si>
  <si>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</si>
  <si>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</si>
  <si>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</si>
  <si>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</si>
  <si>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</si>
  <si>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</si>
  <si>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</si>
  <si>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</si>
  <si>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</si>
  <si>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</si>
  <si>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</si>
  <si>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</si>
  <si>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</si>
  <si>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</si>
  <si>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</si>
  <si>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</si>
  <si>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</si>
  <si>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</si>
  <si>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</si>
  <si>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</si>
  <si>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</si>
  <si>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</si>
  <si>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</si>
  <si>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</si>
  <si>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</si>
  <si>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</si>
  <si>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</si>
  <si>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</si>
  <si>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</si>
  <si>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</si>
  <si>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</si>
  <si>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</si>
  <si>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</si>
  <si>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</si>
  <si>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</si>
  <si>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</si>
  <si>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</si>
  <si>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</si>
  <si>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</si>
  <si>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</si>
  <si>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</si>
  <si>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</si>
  <si>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</si>
  <si>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</si>
  <si>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</si>
  <si>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</si>
  <si>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</si>
  <si>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</si>
  <si>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</si>
  <si>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</si>
  <si>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</si>
  <si>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</si>
  <si>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</si>
  <si>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</si>
  <si>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</si>
  <si>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</si>
  <si>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</si>
  <si>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</si>
  <si>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</si>
  <si>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</si>
  <si>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</si>
  <si>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</si>
  <si>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</si>
  <si>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</si>
  <si>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</si>
  <si>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</si>
  <si>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</si>
  <si>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</si>
  <si>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</si>
  <si>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</si>
  <si>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</si>
  <si>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</si>
  <si>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</si>
  <si>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</si>
  <si>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</si>
  <si>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</si>
  <si>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</si>
  <si>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</si>
  <si>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</si>
  <si>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</si>
  <si>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</si>
  <si>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</si>
  <si>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</si>
  <si>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</si>
  <si>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</si>
  <si>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</si>
  <si>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</si>
  <si>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</si>
  <si>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</si>
  <si>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</si>
  <si>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</si>
  <si>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</si>
  <si>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</si>
  <si>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</si>
  <si>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</si>
  <si>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</si>
  <si>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</si>
  <si>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</si>
  <si>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</si>
  <si>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</si>
  <si>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</si>
  <si>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</si>
  <si>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</si>
  <si>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</si>
  <si>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</si>
  <si>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</si>
  <si>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</si>
  <si>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</si>
  <si>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</si>
  <si>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</si>
  <si>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</si>
  <si>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</si>
  <si>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</si>
  <si>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</si>
  <si>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</si>
  <si>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</si>
  <si>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</si>
  <si>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</si>
  <si>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</si>
  <si>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</si>
  <si>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</si>
  <si>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</si>
  <si>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</si>
  <si>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</si>
  <si>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</si>
  <si>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</si>
  <si>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</si>
  <si>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PCM-20251209-00000683</t>
  </si>
  <si>
    <t>ETA 40 MIN</t>
  </si>
  <si>
    <t>NO PCM</t>
  </si>
  <si>
    <t>Access road issue team cannot access the site due to water flood , Team on the way need 20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</si>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</sst>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337.36690856481437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1.464004629815463E-2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5.6122685200534761E-3</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46000.31533449074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46000.31533449074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46000.31533449074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46000.31533449074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46000.31533449074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46000.31533449074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46000.31533449074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46000.31533449074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46000.31533449074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46000.31533449074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46000.31533449074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46000.31533449074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46000.31533449074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46000.31533449074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46000.31533449074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46000.31533449074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46000.31533449074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46000.31533449074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46000.31533449074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46000.31533449074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46000.31533449074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46000.31533449074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46000.31533449074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46000.31533449074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46000.31533449074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46000.31533449074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46000.31533449074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46000.31533449074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46000.31533449074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46000.31533449074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46000.31533449074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46000.31533449074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46000.31533449074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46000.31533449074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46000.31533449074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46000.31533449074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46000.31533449074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46000.31533449074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46000.31533449074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46000.31533449074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46000.31533449074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46000.31533449074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46000.31533449074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46000.31533449074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46000.31533449074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46000.31533449074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46000.31533449074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46000.31533449074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46000.31533449074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46000.31533449074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46000.31533449074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46000.31533449074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46000.31533449074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46000.31533449074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46000.31533449074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46000.31533449074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46000.31533449074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46000.31533449074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46000.31533449074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46000.31533449074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46000.31533449074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46000.31533449074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46000.31533449074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46000.31533449074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46000.31533449074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46000.31533449074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46000.31533449074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46000.31533449074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46000.31533449074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46000.31533449074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46000.31533449074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46000.31533449074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46000.31533449074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46000.31533449074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46000.31533449074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46000.31533449074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46000.31533449074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46000.31533449074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46000.31533449074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46000.31533449074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46000.31533449074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46000.31533449074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46000.31533449074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46000.31533449074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46000.31533449074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46000.31533449074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46000.31533449074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46000.31533449074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46000.31533449074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46000.31533449074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46000.31533449074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46000.31533449074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46000.31533449074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46000.31533449074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46000.31533449074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46000.31533449074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46000.31533449074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46000.31533449074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46000.31533449074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46000.31533449074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46000.31533449074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46000.31533449074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46000.31533449074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46000.31533449074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46000.31533449074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46000.31533449074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46000.31533449074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46000.31533449074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46000.31533449074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46000.31533449074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46000.31533449074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46000.31533449074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46000.31533449074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46000.31533449074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46000.31533449074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46000.31533449074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46000.31533449074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46000.31533449074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46000.31533449074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46000.31533449074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46000.31533449074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46000.31533449074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46000.31533449074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46000.31533449074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46000.31533449074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46000.31533449074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46000.31533449074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46000.31533449074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46000.31533449074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46000.31533449074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46000.31533449074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46000.31533449074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46000.31533449074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46000.31533449074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46000.31533449074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46000.31533449074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46000.31533449074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46000.31533449074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46000.31533449074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46000.31533449074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46000.31533449074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46000.31533449074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46000.31533449074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46000.31533449074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46000.31533449074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46000.31533449074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46000.31533449074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46000.31533449074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46000.31533449074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46000.31533449074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46000.31533449074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46000.31533449074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46000.31533449074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46000.31533449074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46000.31533449074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46000.31533449074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46000.31533449074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46000.31533449074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46000.31533449074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46000.31533449074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46000.31533449074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46000.31533449074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46000.31533449074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46000.31533449074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46000.31533449074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46000.31533449074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46000.31533449074</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11" sqref="K11"/>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175.31549652777903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15.927915509259037</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2.9599524305594969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0.49143391203688225</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0.19323946759686805</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2.1364467596868053E-2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46000.315334375002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46000.315334375002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46000.315334375002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46000.315334375002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46000.315334375002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46000.315334375002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46000.315334375002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46000.315334375002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46000.315334375002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46000.315334375002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46000.315334375002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46000.315334375002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46000.315334375002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46000.315334375002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46000.315334375002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46000.315334375002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46000.315334375002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46000.315334375002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46000.315334375002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46000.315334375002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46000.315334375002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46000.315334375002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46000.315334375002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46000.315334375002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46000.315334375002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46000.315334375002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46000.315334375002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46000.315334375002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46000.315334375002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46000.315334375002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46000.315334375002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46000.315334375002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46000.315334375002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46000.315334375002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46000.315334375002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46000.315334375002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46000.315334375002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46000.315334375002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46000.315334375002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46000.315334375002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46000.315334375002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46000.315334375002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46000.315334375002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46000.315334375002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46000.315334375002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46000.315334375002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46000.315334375002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46000.315334375002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46000.315334375002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46000.315334375002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46000.315334375002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46000.315334375002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46000.315334375002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46000.315334375002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46000.315334375002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46000.315334375002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46000.315334375002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46000.315334375002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46000.315334375002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46000.315334375002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46000.315334375002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46000.315334375002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46000.315334375002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46000.315334375002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46000.315334375002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46000.315334375002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46000.315334375002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46000.315334375002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46000.315334375002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46000.315334375002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46000.315334375002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46000.315334375002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46000.315334375002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46000.315334375002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46000.315334375002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46000.315334375002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46000.315334375002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46000.315334375002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46000.315334375002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46000.315334375002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46000.315334375002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46000.315334375002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46000.315334375002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46000.315334375002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46000.315334375002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46000.315334375002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46000.315334375002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46000.315334375002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46000.315334375002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46000.315334375002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46000.315334375002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46000.315334375002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46000.315334375002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46000.315334375002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46000.315334375002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46000.315334375002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46000.315334375002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46000.315334375002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46000.315334375002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46000.315334375002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46000.315334375002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46000.315334375002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46000.315334375002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46000.315334375002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46000.315334375002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46000.315334375002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46000.315334375002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46000.315334375002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46000.315334375002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46000.315334375002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46000.315334375002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46000.315334375002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46000.315334375002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46000.315334375002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46000.315334375002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46000.315334375002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46000.315334375002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46000.315334375002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46000.315334375002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46000.315334375002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46000.315334375002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46000.315334375002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46000.315334375002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46000.315334375002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46000.315334375002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46000.315334375002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46000.315334375002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46000.315334375002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46000.315334375002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46000.315334375002</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46000.315334375002</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46000.315334375002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46000.315334375002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46000.315334375002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46000.315334375002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46000.315334375002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46000.315334375002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46000.315334375002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46000.315334375002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46000.315334375002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46000.315334375002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46000.315334375002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46000.315334375002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46000.315334375002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46000.315334375002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46000.315334375002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46000.315334375002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46000.315334375002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46000.315334375002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46000.315334375002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46000.315334375002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46000.315334375002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46000.315334375002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46000.315334375002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46000.315334375002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46000.315334375002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46000.315334375002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46000.315334375002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46000.315334375002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46000.315334375002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46000.315334375002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46000.315334375002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46000.315334375002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46000.315334375002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46000.315334375002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46000.315334375002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46000.315334375002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46000.315334375002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46000.315334375002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46000.315334375002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46000.315334375002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46000.315334375002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46000.315334375002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46000.315334375002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46000.315334375002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46000.315334375002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46000.315334375002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46000.315334375002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46000.315334375002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46000.315334375002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46000.315334375002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46000.315334375002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46000.315334375002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46000.315334375002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46000.315334375002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46000.315334375002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46000.315334375002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46000.315334375002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46000.315334375002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46000.315334375002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46000.315334375002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46000.315334375002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46000.315334375002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46000.315334375002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46000.315334375002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46000.315334375002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46000.315334375002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46000.315334375002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46000.315334375002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46000.315334375002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46000.315334375002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46000.315334375002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46000.315334375002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46000.315334375002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46000.315334375002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46000.315334375002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46000.315334375002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46000.315334375002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46000.315334375002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46000.315334375002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46000.315334375002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46000.315334375002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46000.315334375002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46000.315334375002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46000.315334375002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46000.315334375002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46000.315334375002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46000.315334375002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46000.315334375002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46000.315334375002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46000.315334375002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46000.315334375002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46000.315334375002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46000.315334375002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46000.315334375002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46000.315334375002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46000.315334375002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46000.315334375002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46000.315334375002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46000.315334375002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46000.315334375002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46000.315334375002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46000.315334375002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46000.315334375002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46000.315334375002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46000.315334375002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46000.315334375002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46000.315334375002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46000.315334375002</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46000.315334375002</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46000.31533449074</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46000.31533449074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46000.31533449074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46000.31533449074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46000.31533449074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46000.31533449074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46000.31533449074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46000.31533449074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46000.31533449074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46000.31533449074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46000.31533449074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46000.31533449074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46000.31533449074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46000.31533449074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46000.31533449074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46000.31533449074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46000.31533449074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46000.31533449074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46000.31533449074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46000.31533449074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46000.31533449074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46000.31533449074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46000.31533449074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46000.31533449074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46000.31533449074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46000.31533449074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46000.31533449074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46000.31533449074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46000.31533449074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46000.31533449074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46000.31533449074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46000.31533449074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46000.31533449074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46000.31533449074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46000.31533449074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46000.31533449074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46000.31533449074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46000.31533449074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46000.31533449074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46000.31533449074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46000.31533449074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46000.31533449074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46000.31533449074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46000.31533449074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46000.31533449074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46000.31533449074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46000.31533449074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46000.31533449074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46000.31533449074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46000.31533449074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46000.31533449074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46000.31533449074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46000.31533449074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46000.31533449074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46000.31533449074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46000.31533449074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46000.31533449074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46000.31533449074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46000.31533449074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46000.31533449074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46000.31533449074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46000.31533449074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46000.31533449074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46000.31533449074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46000.31533449074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46000.31533449074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46000.31533449074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46000.31533449074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46000.31533449074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46000.31533449074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46000.31533449074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46000.31533449074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46000.31533449074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46000.31533449074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46000.31533449074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46000.31533449074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46000.31533449074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46000.31533449074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46000.31533449074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46000.31533449074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46000.31533449074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46000.31533449074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46000.31533449074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46000.31533449074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46000.31533449074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46000.31533449074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46000.31533449074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46000.31533449074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46000.31533449074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46000.31533449074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46000.31533449074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46000.31533449074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46000.31533449074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46000.31533449074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46000.31533449074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46000.31533449074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46000.31533449074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46000.31533449074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46000.31533449074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46000.31533449074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46000.31533449074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46000.31533449074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46000.31533449074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46000.31533449074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46000.31533449074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46000.31533449074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46000.31533449074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46000.31533449074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46000.31533449074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46000.31533449074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46000.31533449074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46000.31533449074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46000.31533449074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46000.31533449074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46000.31533449074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46000.31533449074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46000.31533449074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46000.31533449074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46000.31533449074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46000.31533449074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46000.31533449074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46000.31533449074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46000.31533449074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46000.31533449074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46000.31533449074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46000.31533449074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46000.31533449074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46000.31533449074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46000.31533449074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46000.31533449074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46000.31533449074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46000.31533449074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46000.31533449074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46000.31533449074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46000.31533449074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46000.31533449074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46000.31533449074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46000.31533449074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46000.31533449074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46000.31533449074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46000.31533449074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46000.31533449074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46000.31533449074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46000.31533449074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46000.31533449074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46000.31533449074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46000.31533449074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46000.31533449074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46000.31533449074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46000.31533449074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46000.31533449074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46000.31533449074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46000.31533449074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46000.31533449074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46000.31533449074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46000.31533449074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46000.31533449074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46000.31533449074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46000.31533449074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46000.31533449074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46000.31533449074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46000.31533449074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46000.31533449074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46000.31533449074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46000.31533449074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46000.31533449074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46000.31533449074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46000.31533449074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46000.31533449074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46000.31533449074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46000.31533449074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46000.31533449074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46000.31533449074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46000.31533449074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46000.31533449074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46000.31533449074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46000.31533449074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46000.31533449074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46000.31533449074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46000.31533449074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46000.31533449074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46000.31533449074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46000.31533449074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46000.31533449074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46000.31533449074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46000.31533449074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46000.31533449074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46000.31533449074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46000.31533449074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46000.31533449074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46000.31533449074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46000.31533449074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46000.31533449074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46000.31533449074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46000.31533449074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46000.31533449074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46000.31533449074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46000.31533449074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46000.31533449074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46000.31533449074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46000.31533449074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46000.31533449074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46000.31533449074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46000.31533449074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46000.31533449074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46000.31533449074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46000.31533449074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46000.31533449074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46000.31533449074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46000.31533449074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46000.31533449074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46000.31533449074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46000.31533449074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46000.31533449074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46000.31533449074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46000.31533449074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46000.31533449074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46000.31533449074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46000.31533449074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46000.31533449074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46000.31533449074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46000.31533449074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46000.31533449074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46000.31533449074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46000.31533449074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46000.31533449074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46000.31533449074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46000.31533449074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46000.31533449074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46000.31533449074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46000.31533449074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46000.31533449074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46000.31533449074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46000.31533449074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46000.31533449074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46000.31533449074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46000.31533449074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46000.31533449074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46000.31533449074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46000.31533449074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46000.31533449074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46000.31533449074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46000.31533449074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46000.31533449074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46000.31533449074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46000.31533449074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46000.31533449074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46000.31533449074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46000.31533449074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46000.31533449074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46000.31533449074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46000.31533449074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46000.31533449074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46000.31533449074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46000.31533449074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46000.31533449074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46000.31533449074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46000.31533449074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46000.31533449074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46000.31533449074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46000.31533449074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46000.31533449074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46000.31533449074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46000.31533449074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46000.31533449074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46000.31533449074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46000.31533449074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46000.31533449074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46000.31533449074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46000.31533449074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46000.31533449074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46000.31533449074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46000.31533449074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46000.31533449074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46000.31533449074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46000.31533449074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46000.31533449074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46000.31533449074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46000.31533449074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46000.31533449074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46000.31533449074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46000.31533449074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46000.31533449074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46000.31533449074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46000.31533449074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46000.31533449074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46000.31533449074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46000.31533449074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46000.31533449074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46000.31533449074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46000.31533449074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46000.31533449074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46000.31533449074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46000.31533449074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46000.31533449074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46000.31533449074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46000.31533449074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46000.31533449074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46000.31533449074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46000.31533449074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46000.31533449074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46000.31533449074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46000.31533449074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46000.31533449074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46000.31533449074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46000.31533449074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46000.31533449074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46000.31533449074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46000.31533449074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46000.31533449074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46000.31533449074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46000.31533449074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46000.31533449074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46000.31533449074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46000.31533449074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46000.31533449074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46000.31533449074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46000.31533449074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46000.31533449074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46000.31533449074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46000.31533449074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46000.31533449074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46000.31533449074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46000.31533449074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46000.31533449074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46000.31533449074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46000.31533449074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46000.31533449074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46000.31533449074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46000.31533449074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46000.31533449074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46000.31533449074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46000.31533449074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46000.31533449074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46000.31533449074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46000.31533449074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46000.31533449074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46000.31533449074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46000.31533449074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46000.31533449074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46000.31533449074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46000.31533449074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46000.31533449074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46000.31533449074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46000.31533449074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46000.31533449074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46000.31533449074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46000.31533449074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46000.31533449074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46000.31533449074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46000.31533449074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46000.31533449074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46000.31533449074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46000.31533449074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46000.31533449074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46000.31533449074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46000.31533449074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46000.31533449074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46000.31533449074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46000.31533449074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46000.31533449074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46000.31533449074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46000.31533449074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46000.31533449074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46000.31533449074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46000.31533449074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46000.31533449074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46000.31533449074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46000.31533449074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46000.31533449074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46000.31533449074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46000.31533449074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46000.31533449074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46000.31533449074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46000.31533449074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46000.31533449074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46000.31533449074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46000.31533449074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46000.31533449074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46000.31533449074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46000.31533449074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46000.31533449074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46000.31533449074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46000.31533449074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46000.31533449074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46000.31533449074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46000.31533449074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46000.31533449074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46000.31533449074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46000.31533449074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46000.31533449074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46000.31533449074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46000.31533449074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46000.31533449074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46000.31533449074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46000.31533449074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46000.31533449074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46000.31533449074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46000.31533449074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46000.31533449074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46000.31533449074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46000.31533449074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46000.31533449074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46000.31533449074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46000.31533449074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46000.31533449074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46000.31533449074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46000.31533449074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46000.31533449074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46000.31533449074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46000.31533449074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46000.31533449074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46000.31533449074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46000.31533449074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46000.31533449074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46000.31533449074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46000.31533449074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46000.31533449074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46000.31533449074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46000.31533449074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46000.31533449074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46000.31533449074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46000.31533449074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46000.31533449074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46000.31533449074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46000.31533449074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46000.31533449074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46000.31533449074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46000.31533449074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46000.31533449074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46000.31533449074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46000.31533449074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46000.31533449074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46000.31533449074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46000.31533449074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46000.31533449074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46000.31533449074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46000.31533449074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46000.31533449074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46000.31533449074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46000.31533449074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46000.31533449074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46000.31533449074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46000.31533449074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46000.31533449074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46000.31533449074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46000.31533449074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46000.31533449074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46000.31533449074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46000.31533449074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46000.31533449074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46000.31533449074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46000.31533449074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46000.31533449074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46000.31533449074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46000.31533449074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46000.31533449074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46000.31533449074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46000.31533449074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46000.31533449074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46000.31533449074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46000.31533449074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46000.31533449074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46000.31533449074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46000.31533449074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46000.31533449074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46000.31533449074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46000.31533449074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46000.31533449074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46000.31533449074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46000.31533449074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46000.31533449074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46000.31533449074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46000.31533449074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46000.31533449074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46000.31533449074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46000.31533449074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46000.31533449074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46000.31533449074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46000.31533449074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46000.31533449074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46000.31533449074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46000.31533449074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46000.31533449074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46000.31533449074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46000.31533449074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46000.31533449074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46000.31533449074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46000.31533449074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46000.31533449074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46000.31533449074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46000.31533449074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46000.31533449074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46000.31533449074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46000.31533449074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46000.31533449074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46000.31533449074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46000.31533449074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46000.31533449074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46000.31533449074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46000.31533449074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46000.31533449074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46000.31533449074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46000.31533449074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46000.31533449074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46000.31533449074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46000.31533449074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46000.31533449074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46000.31533449074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46000.31533449074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46000.31533449074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46000.31533449074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46000.31533449074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46000.31533449074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46000.31533449074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46000.31533449074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46000.31533449074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46000.31533449074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46000.31533449074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46000.31533449074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46000.31533449074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46000.31533449074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46000.31533449074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46000.31533449074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46000.31533449074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46000.31533449074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46000.31533449074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46000.31533449074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46000.31533449074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46000.31533449074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46000.31533449074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46000.31533449074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46000.31533449074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46000.31533449074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46000.31533449074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46000.31533449074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46000.31533449074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46000.31533449074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46000.31533449074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46000.31533449074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46000.31533449074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46000.31533449074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46000.31533449074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46000.31533449074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46000.31533449074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46000.31533449074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46000.31533449074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46000.31533449074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46000.31533449074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46000.31533449074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46000.31533449074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46000.31533449074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46000.31533449074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46000.31533449074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46000.31533449074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46000.31533449074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46000.31533449074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46000.31533449074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46000.31533449074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46000.31533449074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46000.31533449074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46000.31533449074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46000.31533449074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46000.31533449074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46000.31533449074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46000.31533449074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46000.31533449074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46000.31533449074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46000.31533449074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46000.31533449074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46000.31533449074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46000.31533449074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46000.31533449074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46000.31533449074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46000.31533449074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46000.31533449074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46000.31533449074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46000.31533449074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46000.31533449074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46000.31533449074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46000.31533449074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46000.31533449074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46000.31533449074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46000.31533449074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46000.31533449074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46000.31533449074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46000.31533449074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46000.31533449074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46000.31533449074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46000.31533449074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46000.31533449074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46000.31533449074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46000.31533449074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46000.31533449074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46000.31533449074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46000.31533449074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46000.31533449074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46000.31533449074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46000.31533449074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46000.31533449074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46000.31533449074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46000.31533449074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46000.31533449074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46000.31533449074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46000.31533449074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46000.31533449074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46000.31533449074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46000.31533449074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46000.31533449074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46000.31533449074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46000.31533449074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46000.31533449074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46000.31533449074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46000.31533449074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46000.31533449074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46000.31533449074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46000.31533449074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46000.31533449074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46000.31533449074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46000.31533449074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46000.31533449074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46000.31533449074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46000.31533449074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46000.31533449074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46000.31533449074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46000.31533449074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46000.31533449074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46000.31533449074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46000.31533449074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46000.31533449074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46000.31533449074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46000.31533449074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46000.31533449074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46000.31533449074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46000.31533449074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46000.31533449074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46000.31533449074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46000.31533449074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46000.31533449074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46000.31533449074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46000.31533449074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46000.31533449074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46000.31533449074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46000.31533449074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46000.31533449074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46000.31533449074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46000.31533449074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46000.31533449074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46000.31533449074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46000.31533449074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46000.31533449074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46000.31533449074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46000.31533449074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46000.31533449074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46000.31533449074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46000.31533449074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46000.31533449074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46000.31533449074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46000.31533449074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46000.31533449074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46000.31533449074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46000.31533449074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46000.31533449074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46000.31533449074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46000.31533449074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46000.31533449074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46000.31533449074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46000.31533449074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46000.31533449074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46000.31533449074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46000.31533449074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46000.31533449074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46000.31533449074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46000.31533449074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46000.31533449074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46000.31533449074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46000.31533449074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46000.31533449074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46000.31533449074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46000.31533449074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46000.31533449074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46000.31533449074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46000.31533449074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46000.31533449074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46000.31533449074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46000.31533449074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46000.31533449074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46000.31533449074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46000.31533449074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46000.31533449074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46000.31533449074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46000.31533449074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46000.31533449074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46000.31533449074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46000.31533449074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46000.31533449074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46000.31533449074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46000.31533449074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46000.31533449074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46000.31533449074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46000.31533449074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46000.31533449074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46000.31533449074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46000.31533449074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46000.31533449074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46000.31533449074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46000.31533449074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46000.31533449074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46000.31533449074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46000.31533449074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46000.31533449074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46000.31533449074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46000.31533449074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46000.31533449074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46000.31533449074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46000.31533449074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46000.31533449074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46000.31533449074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46000.31533449074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46000.31533449074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46000.31533449074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46000.31533449074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46000.31533449074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46000.31533449074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46000.31533449074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46000.31533449074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46000.31533449074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46000.31533449074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46000.31533449074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46000.31533449074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46000.31533449074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46000.31533449074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46000.31533449074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46000.31533449074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46000.31533449074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46000.31533449074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46000.31533449074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46000.31533449074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46000.31533449074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46000.31533449074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46000.31533449074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46000.31533449074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46000.31533449074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46000.31533449074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46000.31533449074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46000.31533449074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46000.31533449074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46000.31533449074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46000.31533449074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46000.31533449074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46000.31533449074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46000.31533449074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46000.31533449074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46000.31533449074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46000.31533449074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46000.31533449074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46000.31533449074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46000.31533449074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46000.31533449074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46000.31533449074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46000.31533449074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46000.31533449074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46000.31533449074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46000.31533449074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46000.31533449074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46000.31533449074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46000.31533449074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46000.31533449074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46000.31533449074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46000.31533449074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46000.31533449074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46000.31533449074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46000.31533449074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46000.31533449074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46000.31533449074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46000.31533449074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46000.31533449074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46000.31533449074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46000.31533449074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46000.31533449074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46000.31533449074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46000.31533449074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46000.31533449074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46000.31533449074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46000.31533449074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46000.31533449074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46000.31533449074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46000.31533449074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46000.31533449074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46000.31533449074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46000.31533449074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46000.31533449074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46000.31533449074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46000.31533449074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46000.31533449074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46000.31533449074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46000.31533449074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46000.31533449074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46000.31533449074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46000.31533449074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46000.31533449074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46000.31533449074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46000.31533449074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46000.31533449074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46000.31533449074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46000.31533449074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46000.31533449074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46000.31533449074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46000.31533449074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46000.31533449074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46000.31533449074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46000.31533449074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46000.31533449074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46000.31533449074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46000.31533449074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46000.31533449074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46000.31533449074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46000.31533449074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46000.31533449074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46000.31533449074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46000.31533449074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46000.31533449074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46000.31533449074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46000.31533449074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46000.31533449074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46000.31533449074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46000.31533449074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46000.31533449074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46000.31533449074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46000.31533449074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46000.31533449074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46000.31533449074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46000.31533449074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46000.31533449074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46000.31533449074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46000.31533449074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46000.31533449074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46000.31533449074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46000.31533449074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46000.31533449074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46000.31533449074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46000.31533449074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46000.31533449074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46000.31533449074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46000.31533449074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46000.31533449074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46000.31533449074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46000.31533449074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46000.31533449074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46000.31533449074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46000.31533449074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46000.31533449074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46000.31533449074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46000.31533449074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46000.31533449074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46000.31533449074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46000.31533449074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46000.31533449074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46000.31533449074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46000.31533449074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46000.31533449074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46000.31533449074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46000.31533449074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46000.31533449074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46000.31533449074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46000.31533449074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46000.31533449074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46000.31533449074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46000.31533449074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46000.31533449074</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296.8346168981443</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1.5211909722202108</v>
      </c>
      <c r="H3" s="91">
        <v>45998.664027777777</v>
      </c>
      <c r="I3" s="107" t="str">
        <f>IFERROR(VLOOKUP(D3,DB!A:F,6,0),"")</f>
        <v>SCECO</v>
      </c>
      <c r="J3" s="107" t="str">
        <f>IFERROR(VLOOKUP(D3,DB!A:G,7,0),"")</f>
        <v>Vandalized</v>
      </c>
      <c r="K3" s="93" t="s">
        <v>39134</v>
      </c>
      <c r="L3" s="87" t="str">
        <f>IFERROR(VLOOKUP(D3,DB!A:I,9,0),"")</f>
        <v>Latis</v>
      </c>
    </row>
    <row r="4" spans="1:16" ht="30.75">
      <c r="A4" s="107" t="s">
        <v>39129</v>
      </c>
      <c r="B4" s="107" t="str">
        <f>IFERROR(VLOOKUP(D4,DB!A:K,11,0),"")</f>
        <v>R4</v>
      </c>
      <c r="C4" s="89">
        <v>3</v>
      </c>
      <c r="D4" s="87" t="s">
        <v>36247</v>
      </c>
      <c r="E4" s="90" t="s">
        <v>39106</v>
      </c>
      <c r="F4" s="91"/>
      <c r="G4" s="92">
        <f t="shared" ca="1" si="0"/>
        <v>46000.31533449074</v>
      </c>
      <c r="H4" s="91">
        <v>45999.038888888892</v>
      </c>
      <c r="I4" s="107" t="str">
        <f>IFERROR(VLOOKUP(D4,DB!A:F,6,0),"")</f>
        <v>SCECO</v>
      </c>
      <c r="J4" s="107" t="str">
        <f>IFERROR(VLOOKUP(D4,DB!A:G,7,0),"")</f>
        <v>Dead</v>
      </c>
      <c r="K4" s="93" t="s">
        <v>39135</v>
      </c>
      <c r="L4" s="87" t="str">
        <f>IFERROR(VLOOKUP(D4,DB!A:I,9,0),"")</f>
        <v>Latis</v>
      </c>
    </row>
    <row r="5" spans="1:16" ht="15" customHeight="1">
      <c r="A5" s="107" t="s">
        <v>39136</v>
      </c>
      <c r="B5" s="107" t="str">
        <f>IFERROR(VLOOKUP(D5,DB!A:K,11,0),"")</f>
        <v>R4</v>
      </c>
      <c r="C5" s="89">
        <v>1</v>
      </c>
      <c r="D5" s="87" t="s">
        <v>37373</v>
      </c>
      <c r="E5" s="90" t="s">
        <v>39106</v>
      </c>
      <c r="F5" s="91">
        <v>46000.043287037035</v>
      </c>
      <c r="G5" s="92">
        <f t="shared" ca="1" si="0"/>
        <v>0.27204745370545425</v>
      </c>
      <c r="H5" s="91">
        <v>46000.036805555559</v>
      </c>
      <c r="I5" s="107" t="str">
        <f>IFERROR(VLOOKUP(D5,DB!A:F,6,0),"")</f>
        <v>Generator-SG</v>
      </c>
      <c r="J5" s="107" t="str">
        <f>IFERROR(VLOOKUP(D5,DB!A:G,7,0),"")</f>
        <v>Dead</v>
      </c>
      <c r="K5" s="93" t="s">
        <v>39137</v>
      </c>
      <c r="L5" s="87" t="str">
        <f>IFERROR(VLOOKUP(D5,DB!A:I,9,0),"")</f>
        <v>Latis</v>
      </c>
    </row>
    <row r="6" spans="1:16" ht="15" customHeight="1">
      <c r="A6" s="107" t="s">
        <v>39138</v>
      </c>
      <c r="B6" s="107" t="str">
        <f>IFERROR(VLOOKUP(D6,DB!A:K,11,0),"")</f>
        <v>R4</v>
      </c>
      <c r="C6" s="89">
        <v>1</v>
      </c>
      <c r="D6" s="87" t="s">
        <v>32959</v>
      </c>
      <c r="E6" s="90" t="s">
        <v>39106</v>
      </c>
      <c r="F6" s="91">
        <v>46000.271053240744</v>
      </c>
      <c r="G6" s="92">
        <f t="shared" ref="G6:G69" ca="1" si="1">IFERROR(NOW()-F6,"")</f>
        <v>4.4281249996856786E-2</v>
      </c>
      <c r="H6" s="91">
        <v>46000.265219907407</v>
      </c>
      <c r="I6" s="107" t="str">
        <f>IFERROR(VLOOKUP(D6,DB!A:F,6,0),"")</f>
        <v>SCECO</v>
      </c>
      <c r="J6" s="107" t="str">
        <f>IFERROR(VLOOKUP(D6,DB!A:G,7,0),"")</f>
        <v>Vandalized</v>
      </c>
      <c r="K6" s="93" t="s">
        <v>39139</v>
      </c>
      <c r="L6" s="87" t="str">
        <f>IFERROR(VLOOKUP(D6,DB!A:I,9,0),"")</f>
        <v>Latis</v>
      </c>
    </row>
    <row r="7" spans="1:16" ht="15" customHeight="1">
      <c r="A7" s="107"/>
      <c r="B7" s="107" t="str">
        <f>IFERROR(VLOOKUP(D7,DB!A:K,11,0),"")</f>
        <v/>
      </c>
      <c r="C7" s="89"/>
      <c r="D7" s="87"/>
      <c r="E7" s="90"/>
      <c r="F7" s="91"/>
      <c r="G7" s="92">
        <f t="shared" ca="1" si="1"/>
        <v>46000.31533449074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46000.31533449074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46000.31533449074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46000.31533449074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46000.31533449074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46000.31533449074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46000.31533449074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46000.31533449074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46000.31533449074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46000.31533449074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46000.31533449074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46000.31533449074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46000.31533449074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46000.31533449074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46000.31533449074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46000.31533449074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46000.31533449074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46000.31533449074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46000.31533449074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46000.31533449074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46000.31533449074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46000.31533449074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46000.31533449074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46000.31533449074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46000.31533449074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46000.31533449074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46000.31533449074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46000.31533449074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46000.31533449074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46000.31533449074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46000.31533449074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46000.31533449074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46000.31533449074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46000.31533449074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46000.31533449074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46000.31533449074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46000.31533449074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46000.31533449074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46000.31533449074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46000.31533449074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46000.31533449074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46000.31533449074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46000.31533449074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46000.31533449074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46000.31533449074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46000.31533449074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46000.31533449074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46000.31533449074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46000.31533449074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46000.31533449074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46000.31533449074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46000.31533449074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46000.31533449074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46000.31533449074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46000.31533449074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46000.31533449074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46000.31533449074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46000.31533449074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46000.31533449074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46000.31533449074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46000.31533449074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46000.31533449074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46000.31533449074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46000.31533449074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46000.31533449074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46000.31533449074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46000.31533449074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46000.31533449074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46000.31533449074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46000.31533449074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46000.31533449074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46000.31533449074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46000.31533449074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46000.31533449074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46000.31533449074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46000.31533449074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46000.31533449074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46000.31533449074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46000.31533449074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46000.31533449074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46000.31533449074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46000.31533449074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46000.31533449074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46000.31533449074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46000.31533449074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46000.31533449074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46000.31533449074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46000.31533449074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46000.31533449074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46000.31533449074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46000.31533449074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46000.31533449074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46000.31533449074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46000.31533449074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46000.31533449074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46000.31533449074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46000.31533449074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46000.31533449074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46000.31533449074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46000.31533449074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46000.31533449074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46000.31533449074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46000.31533449074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46000.31533449074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46000.31533449074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46000.31533449074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46000.31533449074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46000.31533449074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46000.31533449074</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108.48327430555219</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39113</v>
      </c>
      <c r="F3" s="38">
        <v>45926.188877314817</v>
      </c>
      <c r="G3" s="102">
        <f t="shared" ref="G3" ca="1" si="0">IFERROR(NOW()-F3,"")</f>
        <v>74.126457175923861</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39113</v>
      </c>
      <c r="F4" s="104">
        <v>45948.661111111112</v>
      </c>
      <c r="G4" s="105">
        <f t="shared" ref="G4" ca="1" si="1">IFERROR(NOW()-F4,"")</f>
        <v>51.654223379628093</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18.942035879626928</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3.2078460648117471</v>
      </c>
      <c r="H6" s="38">
        <v>45997.093599537038</v>
      </c>
      <c r="I6" s="37" t="str">
        <f>IFERROR(VLOOKUP(D6,DB!A:F,6,0),"")</f>
        <v>SCECO</v>
      </c>
      <c r="J6" s="37" t="str">
        <f>IFERROR(VLOOKUP(D6,DB!A:G,7,0),"")</f>
        <v>In progress</v>
      </c>
      <c r="K6" s="37" t="s">
        <v>39149</v>
      </c>
      <c r="L6" s="37" t="str">
        <f>IFERROR(VLOOKUP(D6,DB!A:I,9,0),"")</f>
        <v>Latis</v>
      </c>
    </row>
    <row r="7" spans="1:13" ht="60.75">
      <c r="A7" s="37" t="s">
        <v>39150</v>
      </c>
      <c r="B7" s="37" t="str">
        <f>IFERROR(VLOOKUP(D7,DB!A:K,11,0),"")</f>
        <v>R5</v>
      </c>
      <c r="C7" s="37">
        <v>1</v>
      </c>
      <c r="D7" s="37" t="s">
        <v>34379</v>
      </c>
      <c r="E7" s="37" t="s">
        <v>39106</v>
      </c>
      <c r="F7" s="38">
        <v>46000.097326388888</v>
      </c>
      <c r="G7" s="131">
        <f ca="1">IFERROR(NOW()-F7,"")</f>
        <v>0.2180079861136619</v>
      </c>
      <c r="H7" s="38">
        <v>45999.787118055552</v>
      </c>
      <c r="I7" s="37" t="str">
        <f>IFERROR(VLOOKUP(D7,DB!A:F,6,0),"")</f>
        <v>SCECO</v>
      </c>
      <c r="J7" s="37" t="str">
        <f>IFERROR(VLOOKUP(D7,DB!A:G,7,0),"")</f>
        <v>Weak</v>
      </c>
      <c r="K7" s="37" t="s">
        <v>39151</v>
      </c>
      <c r="L7" s="37" t="str">
        <f>IFERROR(VLOOKUP(D7,DB!A:I,9,0),"")</f>
        <v>Latis</v>
      </c>
    </row>
    <row r="8" spans="1:13">
      <c r="A8" s="37" t="s">
        <v>39152</v>
      </c>
      <c r="B8" s="37" t="str">
        <f>IFERROR(VLOOKUP(D8,DB!A:K,11,0),"")</f>
        <v>R5</v>
      </c>
      <c r="C8" s="37">
        <v>1</v>
      </c>
      <c r="D8" s="37" t="s">
        <v>38399</v>
      </c>
      <c r="E8" s="37" t="s">
        <v>39106</v>
      </c>
      <c r="F8" s="38">
        <v>46000.182812500003</v>
      </c>
      <c r="G8" s="131">
        <f ca="1">IFERROR(NOW()-F8,"")</f>
        <v>0.13252187499892898</v>
      </c>
      <c r="H8" s="38">
        <v>46000.177256944444</v>
      </c>
      <c r="I8" s="37" t="str">
        <f>IFERROR(VLOOKUP(D8,DB!A:F,6,0),"")</f>
        <v>SCECO</v>
      </c>
      <c r="J8" s="37" t="str">
        <f>IFERROR(VLOOKUP(D8,DB!A:G,7,0),"")</f>
        <v>Haj Removal</v>
      </c>
      <c r="K8" s="37" t="s">
        <v>39153</v>
      </c>
      <c r="L8" s="37" t="str">
        <f>IFERROR(VLOOKUP(D8,DB!A:I,9,0),"")</f>
        <v>Latis</v>
      </c>
    </row>
    <row r="9" spans="1:13">
      <c r="A9" s="37"/>
      <c r="B9" s="37" t="str">
        <f>IFERROR(VLOOKUP(D9,DB!A:K,11,0),"")</f>
        <v/>
      </c>
      <c r="C9" s="37"/>
      <c r="D9" s="37"/>
      <c r="E9" s="37"/>
      <c r="F9" s="38"/>
      <c r="G9" s="131">
        <f ca="1">IFERROR(NOW()-F9,"")</f>
        <v>46000.315334375002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46000.315334375002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46000.315334375002</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46000.315334375002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46000.315334375002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46000.315334375002</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46000.315334375002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46000.315334375002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46000.315334375002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46000.315334375002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46000.315334375002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46000.315334375002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46000.315334375002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46000.315334375002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46000.315334375002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46000.315334375002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46000.315334375002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46000.315334375002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46000.315334375002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46000.315334375002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46000.315334375002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46000.315334375002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46000.315334375002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46000.315334375002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46000.315334375002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46000.315334375002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46000.315334375002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46000.315334375002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46000.315334375002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46000.315334375002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46000.315334375002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46000.315334375002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46000.315334375002</v>
      </c>
      <c r="H41" s="38"/>
      <c r="I41" s="37" t="str">
        <f>IFERROR(VLOOKUP(D41,DB!A:F,6,0),"")</f>
        <v/>
      </c>
      <c r="J41" s="37" t="str">
        <f>IFERROR(VLOOKUP(D41,DB!A:G,7,0),"")</f>
        <v/>
      </c>
      <c r="K41" s="37"/>
      <c r="L41" s="37" t="str">
        <f>IFERROR(VLOOKUP(D41,DB!A:I,9,0),"")</f>
        <v/>
      </c>
    </row>
    <row r="42" spans="1:12">
      <c r="A42" s="37" t="s">
        <v>39154</v>
      </c>
      <c r="B42" s="37" t="str">
        <f>IFERROR(VLOOKUP(D42,DB!A:K,11,0),"")</f>
        <v>R5</v>
      </c>
      <c r="C42" s="37">
        <v>1</v>
      </c>
      <c r="D42" s="37" t="s">
        <v>38187</v>
      </c>
      <c r="E42" s="37" t="s">
        <v>39106</v>
      </c>
      <c r="F42" s="38">
        <v>46000.087430555555</v>
      </c>
      <c r="G42" s="131">
        <f ca="1">IFERROR(NOW()-F42,"")</f>
        <v>0.22790381944651017</v>
      </c>
      <c r="H42" s="38">
        <v>46000.164756944447</v>
      </c>
      <c r="I42" s="37" t="str">
        <f>IFERROR(VLOOKUP(D42,DB!A:F,6,0),"")</f>
        <v>SCECO</v>
      </c>
      <c r="J42" s="37" t="str">
        <f>IFERROR(VLOOKUP(D42,DB!A:G,7,0),"")</f>
        <v>Haj Removal</v>
      </c>
      <c r="K42" s="37" t="s">
        <v>39155</v>
      </c>
      <c r="L42" s="37" t="str">
        <f>IFERROR(VLOOKUP(D42,DB!A:I,9,0),"")</f>
        <v>Latis</v>
      </c>
    </row>
    <row r="43" spans="1:12">
      <c r="A43" s="37"/>
      <c r="B43" s="37" t="str">
        <f>IFERROR(VLOOKUP(D43,DB!A:K,11,0),"")</f>
        <v/>
      </c>
      <c r="C43" s="37"/>
      <c r="D43" s="37"/>
      <c r="E43" s="37"/>
      <c r="F43" s="38"/>
      <c r="G43" s="131">
        <f ca="1">IFERROR(NOW()-F43,"")</f>
        <v>46000.315334375002</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46000.315334375002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46000.315334375002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46000.315334375002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46000.315334375002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46000.315334375002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46000.315334375002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46000.315334375002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46000.315334375002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46000.315334375002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46000.315334375002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46000.315334375002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46000.315334375002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46000.315334375002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46000.315334375002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46000.315334375002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46000.315334375002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46000.315334375002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46000.315334375002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46000.315334375002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46000.315334375002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46000.315334375002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46000.315334375002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46000.315334375002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46000.315334375002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46000.315334375002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46000.315334375002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46000.315334375002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46000.315334375002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46000.315334375002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46000.315334375002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46000.315334375002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46000.315334375002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46000.315334375002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46000.315334375002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46000.315334375002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46000.315334375002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46000.315334375002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46000.315334375002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46000.315334375002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46000.315334375002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46000.315334375002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46000.315334375002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46000.315334375002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46000.315334375002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46000.315334375002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46000.315334375002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46000.315334375002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46000.315334375002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46000.315334375002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46000.315334375002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46000.315334375002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46000.315334375002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46000.315334375002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46000.315334375002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46000.315334375002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46000.315334375002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46000.315334375002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46000.315334375002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46000.315334375002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46000.315334375002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46000.315334375002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46000.315334375002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46000.315334375002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46000.315334375002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46000.315334375002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46000.315334375002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46000.315334375002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46000.315334375002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46000.315334375002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46000.315334375002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46000.315334375002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46000.315334375002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46000.315334375002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46000.315334375002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46000.315334375002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46000.315334375002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46000.315334375002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46000.315334375002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46000.315334375002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46000.315334375002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46000.315334375002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46000.315334375002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46000.315334375002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46000.315334375002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46000.315334375002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46000.315334375002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46000.315334375002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46000.315334375002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46000.315334375002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46000.315334375002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46000.315334375002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46000.315334375002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46000.315334375002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46000.315334375002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46000.315334375002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46000.315334375002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46000.315334375002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46000.315334375002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46000.315334375002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46000.315334375002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46000.315334375002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46000.315334375002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46000.315334375002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46000.315334375002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46000.315334375002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46000.315334375002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46000.315334375002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46000.315334375002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46000.315334375002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46000.315334375002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46000.315334375002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46000.315334375002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46000.315334375002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46000.315334375002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46000.315334375002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46000.315334375002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46000.315334375002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46000.315334375002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46000.315334375002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46000.315334375002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46000.315334375002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46000.315334375002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46000.315334375002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46000.315334375002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46000.315334375002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46000.315334375002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46000.315334375002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46000.315334375002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46000.315334375002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46000.315334375002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46000.315334375002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46000.315334375002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46000.315334375002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46000.315334375002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46000.315334375002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46000.315334375002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46000.315334375002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46000.315334375002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46000.315334375002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46000.315334375002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46000.315334375002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46000.315334375002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46000.315334375002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46000.315334375002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46000.315334375002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46000.315334375002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46000.315334375002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46000.315334375002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46000.315334375002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46000.315334375002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46000.315334375002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46000.315334375002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46000.315334375002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46000.315334375002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46000.315334375002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46000.315334375002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46000.315334375002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46000.315334375002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46000.315334375002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46000.315334375002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46000.315334375002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46000.315334375002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46000.315334375002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46000.315334375002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46000.315334375002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46000.315334375002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46000.315334375002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46000.315334375002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46000.315334375002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46000.315334375002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46000.315334375002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46000.315334375002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46000.315334375002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46000.315334375002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46000.315334375002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46000.315334375002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46000.315334375002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46000.315334375002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46000.315334375002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46000.315334375002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46000.315334375002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46000.315334375002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46000.315334375002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46000.315334375002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46000.315334375002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46000.315334375002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46000.315334375002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46000.315334375002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46000.315334375002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46000.315334375002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46000.315334375002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46000.315334375002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46000.315334375002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46000.315334375002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46000.315334375002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46000.315334375002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46000.315334375002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46000.315334375002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46000.315334375002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46000.315334375002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46000.315334375002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46000.315334375002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46000.315334375002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46000.315334375002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46000.315334375002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46000.315334375002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46000.315334375002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46000.315334375002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46000.315334375002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46000.315334375002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46000.315334375002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46000.315334375002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46000.315334375002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46000.315334375002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46000.315334375002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46000.315334375002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46000.315334375002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46000.315334375002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46000.315334375002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46000.315334375002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46000.315334375002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46000.315334375002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46000.315334375002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46000.315334375002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46000.315334375002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46000.315334375002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46000.315334375002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46000.315334375002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46000.315334375002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46000.315334375002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46000.315334375002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46000.315334375002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46000.315334375002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46000.315334375002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46000.315334375002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46000.315334375002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46000.315334375002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46000.315334375002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46000.315334375002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46000.315334375002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46000.315334375002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46000.315334375002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46000.315334375002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46000.315334375002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46000.315334375002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46000.315334375002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46000.315334375002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46000.315334375002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46000.315334375002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46000.315334375002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46000.315334375002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46000.315334375002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46000.315334375002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46000.315334375002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46000.315334375002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46000.315334375002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46000.315334375002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46000.315334375002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46000.315334375002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46000.315334375002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46000.315334375002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46000.315334375002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46000.315334375002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46000.315334375002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46000.315334375002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46000.315334375002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46000.315334375002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46000.315334375002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46000.315334375002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46000.315334375002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46000.315334375002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46000.315334375002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46000.315334375002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46000.315334375002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46000.315334375002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46000.315334375002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46000.315334375002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46000.315334375002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46000.315334375002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46000.315334375002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46000.315334375002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46000.315334375002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46000.315334375002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46000.315334375002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46000.315334375002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46000.315334375002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46000.315334375002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46000.315334375002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46000.315334375002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46000.315334375002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46000.315334375002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46000.315334375002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46000.315334375002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46000.315334375002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46000.315334375002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46000.315334375002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46000.315334375002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46000.315334375002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46000.315334375002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46000.315334375002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46000.315334375002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46000.315334375002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46000.315334375002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46000.315334375002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46000.315334375002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46000.315334375002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46000.315334375002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46000.315334375002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46000.315334375002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46000.315334375002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46000.315334375002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46000.315334375002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46000.315334375002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46000.315334375002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46000.315334375002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46000.315334375002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46000.315334375002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46000.315334375002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46000.315334375002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46000.315334375002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46000.31533449074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46000.31533449074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46000.31533449074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46000.31533449074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46000.31533449074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46000.31533449074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46000.31533449074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46000.31533449074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46000.31533449074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46000.31533449074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46000.31533449074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46000.31533449074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46000.31533449074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46000.31533449074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46000.31533449074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46000.31533449074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46000.31533449074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46000.31533449074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46000.31533449074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46000.31533449074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46000.31533449074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46000.31533449074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46000.31533449074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46000.31533449074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46000.31533449074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46000.31533449074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46000.31533449074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46000.31533449074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46000.31533449074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46000.31533449074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46000.31533449074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46000.31533449074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46000.31533449074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46000.31533449074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46000.31533449074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46000.31533449074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46000.31533449074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46000.31533449074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46000.31533449074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46000.31533449074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46000.31533449074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46000.31533449074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46000.31533449074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46000.31533449074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46000.31533449074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46000.31533449074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46000.31533449074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46000.31533449074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46000.31533449074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46000.31533449074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46000.31533449074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46000.31533449074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46000.31533449074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46000.31533449074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46000.31533449074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46000.31533449074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46000.31533449074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46000.31533449074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46000.31533449074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46000.31533449074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46000.31533449074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46000.31533449074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46000.31533449074</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46000.31533449074</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2025-12-09T04:36:06Z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