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71" documentId="120_S{2AC9BD13-BADA-5192-A53E-5A8FF88502F6}" xr6:coauthVersionLast="47" xr6:coauthVersionMax="47" xr10:uidLastSave="{D5818837-49E9-491D-AB49-D2F89D95785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<sst xmlns="http://schemas.openxmlformats.org/spreadsheetml/2006/main" count="180281" uniqueCount="39126">
  <si>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</si>
  <si>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</si>
  <si>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</si>
  <si>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</si>
  <si>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</si>
  <si>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</si>
  <si>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</si>
  <si>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</si>
  <si>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</si>
  <si>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</si>
  <si>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</si>
  <si>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</si>
  <si>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</si>
  <si>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</si>
  <si>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</si>
  <si>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</si>
  <si>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</si>
  <si>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</si>
  <si>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</si>
  <si>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</si>
  <si>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</si>
  <si>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</si>
  <si>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</si>
  <si>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</si>
  <si>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</si>
  <si>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</si>
  <si>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</si>
  <si>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</si>
  <si>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</si>
  <si>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</si>
  <si>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</si>
  <si>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</si>
  <si>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</si>
  <si>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</si>
  <si>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</si>
  <si>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</si>
  <si>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</si>
  <si>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</si>
  <si>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</si>
  <si>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</si>
  <si>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</si>
  <si>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</si>
  <si>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</si>
  <si>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</si>
  <si>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</si>
  <si>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</si>
  <si>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</si>
  <si>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</si>
  <si>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</si>
  <si>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</si>
  <si>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</si>
  <si>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</si>
  <si>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</si>
  <si>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</si>
  <si>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</si>
  <si>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</si>
  <si>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</si>
  <si>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</si>
  <si>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</si>
  <si>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</si>
  <si>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</si>
  <si>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</si>
  <si>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</si>
  <si>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</si>
  <si>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</si>
  <si>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</si>
  <si>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</si>
  <si>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</si>
  <si>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</si>
  <si>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</si>
  <si>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</si>
  <si>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</si>
  <si>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</si>
  <si>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</si>
  <si>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</si>
  <si>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</si>
  <si>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</si>
  <si>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</si>
  <si>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</si>
  <si>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</si>
  <si>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</si>
  <si>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</si>
  <si>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</si>
  <si>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</si>
  <si>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</si>
  <si>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</si>
  <si>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</si>
  <si>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</si>
  <si>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</si>
  <si>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</si>
  <si>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</si>
  <si>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</si>
  <si>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</si>
  <si>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</si>
  <si>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</si>
  <si>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</si>
  <si>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</si>
  <si>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</si>
  <si>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</si>
  <si>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</si>
  <si>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</si>
  <si>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</si>
  <si>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</si>
  <si>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</si>
  <si>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</si>
  <si>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</si>
  <si>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</si>
  <si>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</si>
  <si>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</si>
  <si>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</si>
  <si>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</si>
  <si>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</si>
  <si>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</si>
  <si>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</si>
  <si>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</si>
  <si>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</si>
  <si>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</si>
  <si>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</si>
  <si>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</si>
  <si>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</si>
  <si>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</si>
  <si>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</si>
  <si>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</si>
  <si>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</si>
  <si>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</si>
  <si>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</si>
  <si>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</si>
  <si>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</si>
  <si>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</si>
  <si>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</si>
  <si>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</si>
  <si>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</si>
  <si>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</si>
  <si>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</si>
  <si>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</si>
  <si>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</si>
  <si>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</si>
  <si>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</si>
  <si>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</si>
  <si>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</si>
  <si>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</si>
  <si>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</si>
  <si>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</si>
  <si>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</si>
  <si>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</si>
  <si>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</si>
  <si>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</si>
  <si>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</si>
  <si>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</si>
  <si>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</si>
  <si>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</si>
  <si>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</si>
  <si>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</si>
  <si>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</si>
  <si>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</si>
  <si>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</si>
  <si>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</si>
  <si>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</si>
  <si>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</si>
  <si>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</si>
  <si>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</si>
  <si>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</si>
  <si>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</si>
  <si>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</si>
  <si>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</si>
  <si>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</si>
  <si>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</si>
  <si>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</si>
  <si>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</si>
  <si>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</si>
  <si>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</si>
  <si>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</si>
  <si>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</si>
  <si>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</si>
  <si>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</si>
  <si>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</si>
  <si>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</si>
  <si>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</si>
  <si>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</si>
  <si>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</si>
  <si>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</si>
  <si>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</si>
  <si>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</si>
  <si>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</si>
  <si>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</si>
  <si>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</si>
  <si>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</si>
  <si>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</si>
  <si>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</si>
  <si>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</si>
  <si>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</si>
  <si>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</si>
  <si>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</si>
  <si>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</si>
  <si>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</si>
  <si>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</si>
  <si>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</si>
  <si>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</si>
  <si>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</si>
  <si>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</si>
  <si>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</si>
  <si>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</si>
  <si>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</si>
  <si>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</si>
  <si>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</si>
  <si>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</si>
  <si>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</si>
  <si>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</si>
  <si>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</si>
  <si>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</si>
  <si>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</si>
  <si>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</si>
  <si>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</si>
  <si>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</si>
  <si>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</si>
  <si>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</si>
  <si>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</si>
  <si>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</si>
  <si>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</si>
  <si>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</si>
  <si>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</si>
  <si>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</si>
  <si>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</si>
  <si>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</si>
  <si>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</si>
  <si>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</si>
  <si>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</si>
  <si>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</si>
  <si>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</si>
  <si>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</si>
  <si>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</si>
  <si>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</si>
  <si>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</si>
  <si>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</si>
  <si>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</si>
  <si>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</si>
  <si>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</si>
  <si>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</si>
  <si>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</si>
  <si>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</si>
  <si>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</si>
  <si>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</si>
  <si>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</si>
  <si>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</si>
  <si>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</si>
  <si>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</si>
  <si>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</si>
  <si>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</si>
  <si>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</si>
  <si>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</si>
  <si>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</si>
  <si>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</si>
  <si>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</si>
  <si>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</si>
  <si>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</si>
  <si>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</si>
  <si>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</si>
  <si>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</si>
  <si>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</si>
  <si>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</si>
  <si>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</si>
  <si>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</si>
  <si>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</si>
  <si>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</si>
  <si>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</si>
  <si>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</si>
  <si>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</si>
  <si>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</si>
  <si>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</si>
  <si>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</si>
  <si>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</si>
  <si>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</si>
  <si>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</si>
  <si>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</si>
  <si>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</si>
  <si>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</si>
  <si>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</si>
  <si>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</si>
  <si>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</si>
  <si>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</si>
  <si>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</si>
  <si>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</si>
  <si>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</si>
  <si>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</si>
  <si>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</si>
  <si>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</si>
  <si>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</si>
  <si>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</si>
  <si>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</si>
  <si>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</si>
  <si>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</si>
  <si>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</si>
  <si>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</si>
  <si>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</si>
  <si>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</si>
  <si>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</si>
  <si>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</si>
  <si>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</si>
  <si>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</si>
  <si>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</si>
  <si>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</si>
  <si>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</si>
  <si>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</si>
  <si>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</si>
  <si>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</si>
  <si>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</si>
  <si>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</si>
  <si>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</si>
  <si>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</si>
  <si>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</si>
  <si>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</si>
  <si>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</si>
  <si>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</si>
  <si>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</si>
  <si>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</si>
  <si>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</si>
  <si>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</si>
  <si>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</si>
  <si>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</si>
  <si>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</si>
  <si>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</si>
  <si>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</si>
  <si>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</si>
  <si>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</si>
  <si>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</si>
  <si>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</si>
  <si>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</si>
  <si>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</si>
  <si>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</si>
  <si>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</si>
  <si>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</si>
  <si>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</si>
  <si>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</si>
  <si>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</si>
  <si>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</si>
  <si>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</si>
  <si>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</si>
  <si>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</si>
  <si>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</si>
  <si>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</si>
  <si>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</si>
  <si>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</si>
  <si>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</si>
  <si>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</si>
  <si>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</si>
  <si>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</si>
  <si>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</si>
  <si>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</si>
  <si>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</si>
  <si>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</si>
  <si>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</si>
  <si>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</si>
  <si>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</si>
  <si>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</si>
  <si>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</si>
  <si>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</si>
  <si>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</si>
  <si>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</si>
  <si>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</si>
  <si>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</si>
  <si>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</si>
  <si>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</si>
  <si>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</si>
  <si>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</si>
  <si>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</si>
  <si>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</si>
  <si>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</si>
  <si>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</si>
  <si>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</si>
  <si>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</si>
  <si>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</si>
  <si>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</si>
  <si>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</si>
  <si>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</si>
  <si>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</si>
  <si>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</si>
  <si>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</si>
  <si>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</si>
  <si>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</si>
  <si>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</si>
  <si>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</si>
  <si>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</si>
  <si>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</si>
  <si>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</si>
  <si>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</si>
  <si>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</si>
  <si>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</si>
  <si>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</si>
  <si>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</si>
  <si>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</si>
  <si>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</si>
  <si>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</si>
  <si>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</si>
  <si>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</si>
  <si>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</si>
  <si>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</si>
  <si>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</si>
  <si>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</si>
  <si>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</si>
  <si>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</si>
  <si>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</si>
  <si>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</si>
  <si>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</si>
  <si>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</si>
  <si>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</si>
  <si>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</si>
  <si>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</si>
  <si>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</si>
  <si>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</si>
  <si>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</si>
  <si>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</si>
  <si>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</si>
  <si>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</si>
  <si>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</si>
  <si>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</si>
  <si>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</si>
  <si>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</si>
  <si>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</si>
  <si>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</si>
  <si>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</si>
  <si>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</si>
  <si>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</si>
  <si>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</si>
  <si>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</si>
  <si>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</si>
  <si>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</si>
  <si>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</si>
  <si>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</si>
  <si>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</si>
  <si>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</si>
  <si>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</si>
  <si>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</si>
  <si>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</si>
  <si>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</si>
  <si>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</si>
  <si>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</si>
  <si>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</si>
  <si>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</si>
  <si>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</si>
  <si>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</si>
  <si>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</si>
  <si>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</si>
  <si>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</si>
  <si>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</si>
  <si>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</si>
  <si>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</si>
  <si>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</si>
  <si>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</si>
  <si>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</si>
  <si>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</si>
  <si>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</si>
  <si>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</si>
  <si>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</si>
  <si>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</si>
  <si>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</si>
  <si>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</si>
  <si>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</si>
  <si>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</si>
  <si>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</si>
  <si>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</si>
  <si>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</si>
  <si>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</si>
  <si>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</si>
  <si>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</si>
  <si>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</si>
  <si>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</si>
  <si>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</si>
  <si>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</si>
  <si>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</si>
  <si>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</si>
  <si>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</si>
  <si>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</si>
  <si>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</si>
  <si>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</si>
  <si>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</si>
  <si>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</si>
  <si>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</si>
  <si>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</si>
  <si>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</si>
  <si>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</si>
  <si>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</si>
  <si>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</si>
  <si>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</si>
  <si>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</si>
  <si>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</si>
  <si>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</si>
  <si>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</si>
  <si>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</si>
  <si>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</si>
  <si>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</si>
  <si>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</si>
  <si>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</si>
  <si>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</si>
  <si>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</si>
  <si>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</si>
  <si>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</si>
  <si>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</si>
  <si>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</si>
  <si>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</si>
  <si>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</si>
  <si>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</si>
  <si>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</si>
  <si>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</si>
  <si>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</si>
  <si>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</si>
  <si>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</si>
  <si>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</si>
  <si>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</si>
  <si>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</si>
  <si>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</si>
  <si>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</si>
  <si>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</si>
  <si>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</si>
  <si>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</si>
  <si>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</si>
  <si>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</si>
  <si>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</si>
  <si>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</si>
  <si>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</si>
  <si>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</si>
  <si>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</si>
  <si>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</si>
  <si>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</si>
  <si>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</si>
  <si>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</si>
  <si>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</si>
  <si>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</si>
  <si>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</si>
  <si>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</si>
  <si>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</si>
  <si>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</si>
  <si>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</si>
  <si>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</si>
  <si>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</si>
  <si>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</si>
  <si>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</si>
  <si>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</si>
  <si>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</si>
  <si>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</si>
  <si>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</si>
  <si>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</si>
  <si>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</si>
  <si>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</si>
  <si>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</si>
  <si>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</si>
  <si>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</si>
  <si>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</si>
  <si>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</si>
  <si>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</si>
  <si>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</si>
  <si>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</si>
  <si>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</si>
  <si>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</si>
  <si>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</si>
  <si>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</si>
  <si>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</si>
  <si>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</si>
  <si>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</si>
  <si>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</si>
  <si>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</si>
  <si>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</si>
  <si>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</si>
  <si>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</si>
  <si>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</si>
  <si>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</si>
  <si>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</si>
  <si>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</si>
  <si>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</si>
  <si>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</si>
  <si>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</si>
  <si>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</si>
  <si>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</si>
  <si>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</si>
  <si>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</si>
  <si>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</si>
  <si>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</si>
  <si>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</si>
  <si>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</si>
  <si>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</si>
  <si>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</si>
  <si>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</si>
  <si>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</si>
  <si>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</si>
  <si>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</si>
  <si>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</si>
  <si>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</si>
  <si>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</si>
  <si>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</si>
  <si>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</si>
  <si>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</si>
  <si>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</si>
  <si>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</si>
  <si>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</si>
  <si>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</si>
  <si>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</si>
  <si>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</si>
  <si>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</si>
  <si>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</si>
  <si>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</si>
  <si>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</si>
  <si>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</si>
  <si>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</si>
  <si>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</si>
  <si>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</si>
  <si>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</si>
  <si>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</si>
  <si>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</si>
  <si>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</si>
  <si>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</si>
  <si>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</si>
  <si>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</si>
  <si>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</si>
  <si>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</si>
  <si>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</si>
  <si>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</si>
  <si>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</si>
  <si>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</si>
  <si>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</si>
  <si>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</si>
  <si>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</si>
  <si>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</si>
  <si>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</si>
  <si>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</si>
  <si>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</si>
  <si>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</si>
  <si>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</si>
  <si>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</si>
  <si>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</si>
  <si>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</si>
  <si>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</si>
  <si>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</si>
  <si>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</si>
  <si>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</si>
  <si>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</si>
  <si>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</si>
  <si>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</si>
  <si>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</si>
  <si>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</si>
  <si>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</si>
  <si>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</si>
  <si>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</si>
  <si>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</si>
  <si>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</si>
  <si>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</si>
  <si>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</si>
  <si>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</si>
  <si>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</si>
  <si>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</si>
  <si>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</si>
  <si>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</si>
  <si>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</si>
  <si>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</si>
  <si>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</si>
  <si>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</si>
  <si>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</si>
  <si>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</si>
  <si>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</si>
  <si>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</si>
  <si>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</si>
  <si>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</si>
  <si>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</si>
  <si>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</si>
  <si>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</si>
  <si>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</si>
  <si>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</si>
  <si>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</si>
  <si>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</si>
  <si>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</si>
  <si>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</si>
  <si>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</si>
  <si>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</si>
  <si>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</si>
  <si>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</si>
  <si>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</si>
  <si>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</si>
  <si>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</si>
  <si>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</si>
  <si>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</si>
  <si>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</si>
  <si>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</si>
  <si>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</si>
  <si>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</si>
  <si>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</si>
  <si>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</si>
  <si>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</si>
  <si>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</si>
  <si>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</si>
  <si>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</si>
  <si>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</si>
  <si>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</si>
  <si>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</si>
  <si>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</si>
  <si>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</si>
  <si>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</si>
  <si>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</si>
  <si>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</si>
  <si>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</si>
  <si>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</si>
  <si>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</si>
  <si>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</si>
  <si>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</si>
  <si>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</si>
  <si>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</si>
  <si>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</si>
  <si>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</si>
  <si>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</si>
  <si>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</si>
  <si>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</si>
  <si>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</si>
  <si>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</si>
  <si>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</si>
  <si>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</si>
  <si>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</si>
  <si>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</si>
  <si>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</si>
  <si>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</si>
  <si>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</si>
  <si>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</si>
  <si>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</si>
  <si>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</si>
  <si>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</si>
  <si>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</si>
  <si>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</si>
  <si>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</si>
  <si>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</si>
  <si>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</si>
  <si>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</si>
  <si>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</si>
  <si>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</si>
  <si>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</si>
  <si>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</si>
  <si>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</si>
  <si>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</si>
  <si>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</si>
  <si>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</si>
  <si>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</si>
  <si>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</si>
  <si>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</si>
  <si>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</si>
  <si>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</si>
  <si>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</si>
  <si>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</si>
  <si>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</si>
  <si>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</si>
  <si>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</si>
  <si>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</si>
  <si>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</si>
  <si>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</si>
  <si>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</si>
  <si>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</si>
  <si>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</si>
  <si>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</si>
  <si>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</si>
  <si>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</si>
  <si>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</si>
  <si>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</si>
  <si>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</si>
  <si>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</si>
  <si>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</si>
  <si>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</si>
  <si>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</si>
  <si>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</si>
  <si>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</si>
  <si>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</si>
  <si>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</si>
  <si>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</si>
  <si>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</si>
  <si>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</si>
  <si>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</si>
  <si>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</si>
  <si>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</si>
  <si>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</si>
  <si>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</si>
  <si>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</si>
  <si>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</si>
  <si>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</si>
  <si>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</si>
  <si>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</si>
  <si>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</si>
  <si>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</si>
  <si>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</si>
  <si>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</si>
  <si>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</si>
  <si>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</si>
  <si>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</si>
  <si>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</si>
  <si>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</si>
  <si>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</si>
  <si>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</si>
  <si>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</si>
  <si>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</si>
  <si>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</si>
  <si>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</si>
  <si>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</si>
  <si>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</si>
  <si>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</si>
  <si>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</si>
  <si>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</si>
  <si>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</si>
  <si>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</si>
  <si>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</si>
  <si>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</si>
  <si>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</si>
  <si>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</si>
  <si>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</si>
  <si>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</si>
  <si>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</si>
  <si>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</si>
  <si>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</si>
  <si>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</si>
  <si>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</si>
  <si>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</si>
  <si>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</si>
  <si>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</si>
  <si>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</si>
  <si>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</si>
  <si>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</si>
  <si>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</si>
  <si>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</si>
  <si>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</si>
  <si>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</si>
  <si>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</si>
  <si>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</si>
  <si>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</si>
  <si>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</si>
  <si>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</si>
  <si>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</si>
  <si>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</si>
  <si>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</si>
  <si>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</si>
  <si>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</si>
  <si>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</si>
  <si>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</si>
  <si>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</si>
  <si>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</si>
  <si>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</si>
  <si>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</si>
  <si>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</si>
  <si>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</si>
  <si>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</si>
  <si>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</si>
  <si>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</si>
  <si>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</si>
  <si>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</si>
  <si>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</si>
  <si>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</si>
  <si>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</si>
  <si>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</si>
  <si>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</si>
  <si>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</si>
  <si>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</si>
  <si>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</si>
  <si>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</si>
  <si>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</si>
  <si>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</si>
  <si>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</si>
  <si>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</si>
  <si>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</si>
  <si>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</si>
  <si>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</si>
  <si>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</si>
  <si>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</si>
  <si>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</si>
  <si>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</si>
  <si>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</si>
  <si>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</si>
  <si>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</si>
  <si>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</si>
  <si>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</si>
  <si>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</si>
  <si>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</si>
  <si>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</si>
  <si>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</si>
  <si>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</si>
  <si>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</si>
  <si>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</si>
  <si>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</si>
  <si>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</si>
  <si>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</si>
  <si>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</si>
  <si>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</si>
  <si>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</si>
  <si>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</si>
  <si>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</si>
  <si>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</si>
  <si>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</si>
  <si>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</si>
  <si>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</si>
  <si>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</si>
  <si>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</si>
  <si>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</si>
  <si>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</si>
  <si>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</si>
  <si>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</si>
  <si>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</si>
  <si>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</si>
  <si>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</si>
  <si>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</si>
  <si>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</si>
  <si>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</si>
  <si>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</si>
  <si>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</si>
  <si>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</si>
  <si>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</si>
  <si>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</si>
  <si>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</si>
  <si>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</si>
  <si>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</si>
  <si>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</si>
  <si>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</si>
  <si>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</si>
  <si>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</si>
  <si>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</si>
  <si>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</si>
  <si>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</si>
  <si>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</si>
  <si>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</si>
  <si>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</si>
  <si>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</si>
  <si>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</si>
  <si>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</si>
  <si>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</si>
  <si>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</si>
  <si>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</si>
  <si>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</si>
  <si>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</si>
  <si>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</si>
  <si>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</si>
  <si>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</si>
  <si>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</si>
  <si>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</si>
  <si>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</si>
  <si>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</si>
  <si>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</si>
  <si>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</si>
  <si>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</si>
  <si>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</si>
  <si>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</si>
  <si>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</si>
  <si>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</si>
  <si>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</si>
  <si>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</si>
  <si>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</si>
  <si>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</si>
  <si>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</si>
  <si>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</si>
  <si>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</si>
  <si>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</si>
  <si>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</si>
  <si>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</si>
  <si>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</si>
  <si>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</si>
  <si>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</si>
  <si>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</si>
  <si>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</si>
  <si>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</si>
  <si>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</si>
  <si>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</si>
  <si>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</si>
  <si>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</si>
  <si>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</si>
  <si>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</si>
  <si>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</si>
  <si>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</si>
  <si>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</si>
  <si>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</si>
  <si>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</si>
  <si>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</si>
  <si>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</si>
  <si>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</si>
  <si>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</si>
  <si>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</si>
  <si>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</si>
  <si>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</si>
  <si>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</si>
  <si>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</si>
  <si>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</si>
  <si>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</si>
  <si>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</si>
  <si>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</si>
  <si>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</si>
  <si>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</si>
  <si>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</si>
  <si>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</si>
  <si>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</si>
  <si>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</si>
  <si>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</si>
  <si>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</si>
  <si>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</si>
  <si>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</si>
  <si>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</si>
  <si>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</si>
  <si>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</si>
  <si>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</si>
  <si>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</si>
  <si>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</si>
  <si>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</si>
  <si>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</si>
  <si>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</si>
  <si>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</si>
  <si>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</si>
  <si>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</si>
  <si>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</si>
  <si>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</si>
  <si>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</si>
  <si>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</si>
  <si>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</si>
  <si>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</si>
  <si>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</si>
  <si>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</si>
  <si>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</si>
  <si>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</si>
  <si>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</si>
  <si>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</si>
  <si>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</si>
  <si>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</si>
  <si>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</si>
  <si>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</si>
  <si>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</si>
  <si>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</si>
  <si>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</si>
  <si>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</si>
  <si>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</si>
  <si>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</si>
  <si>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</si>
  <si>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</si>
  <si>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</si>
  <si>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</si>
  <si>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</si>
  <si>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</si>
  <si>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</si>
  <si>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</si>
  <si>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</si>
  <si>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</si>
  <si>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</si>
  <si>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</si>
  <si>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</si>
  <si>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</si>
  <si>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</si>
  <si>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</si>
  <si>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</si>
  <si>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</si>
  <si>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</si>
  <si>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</si>
  <si>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</si>
  <si>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</si>
  <si>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</si>
  <si>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</si>
  <si>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</si>
  <si>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</si>
  <si>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</si>
  <si>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</si>
  <si>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</si>
  <si>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</si>
  <si>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</si>
  <si>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</si>
  <si>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</si>
  <si>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</si>
  <si>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</si>
  <si>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</si>
  <si>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</si>
  <si>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</si>
  <si>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</si>
  <si>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</si>
  <si>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</si>
  <si>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</si>
  <si>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</si>
  <si>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</si>
  <si>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</si>
  <si>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</si>
  <si>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</si>
  <si>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</si>
  <si>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</si>
  <si>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</si>
  <si>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</si>
  <si>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</si>
  <si>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</si>
  <si>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</si>
  <si>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</si>
  <si>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</si>
  <si>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</si>
  <si>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</si>
  <si>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</si>
  <si>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</si>
  <si>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</si>
  <si>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</si>
  <si>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</si>
  <si>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</si>
  <si>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</si>
  <si>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</si>
  <si>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</si>
  <si>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</si>
  <si>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</si>
  <si>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</si>
  <si>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</si>
  <si>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</si>
  <si>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</si>
  <si>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</si>
  <si>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</si>
  <si>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</si>
  <si>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</si>
  <si>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</si>
  <si>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</si>
  <si>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</si>
  <si>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</si>
  <si>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</si>
  <si>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</si>
  <si>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</si>
  <si>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</si>
  <si>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</si>
  <si>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</si>
  <si>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</si>
  <si>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</si>
  <si>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</si>
  <si>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</si>
  <si>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</si>
  <si>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</si>
  <si>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</si>
  <si>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</si>
  <si>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</si>
  <si>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</si>
  <si>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</si>
  <si>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</si>
  <si>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</si>
  <si>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</si>
  <si>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</si>
  <si>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</si>
  <si>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</si>
  <si>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</si>
  <si>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</si>
  <si>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</si>
  <si>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</si>
  <si>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</si>
  <si>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</si>
  <si>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</si>
  <si>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</si>
  <si>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</si>
  <si>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</si>
  <si>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</si>
  <si>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</si>
  <si>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</si>
  <si>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</si>
  <si>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</si>
  <si>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</si>
  <si>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</si>
  <si>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</si>
  <si>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</si>
  <si>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</si>
  <si>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</si>
  <si>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</si>
  <si>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</si>
  <si>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</si>
  <si>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</si>
  <si>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</si>
  <si>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</si>
  <si>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</si>
  <si>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</si>
  <si>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</si>
  <si>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</si>
  <si>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</si>
  <si>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</si>
  <si>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</si>
  <si>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</si>
  <si>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</si>
  <si>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</si>
  <si>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</si>
  <si>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</si>
  <si>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</si>
  <si>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</si>
  <si>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</si>
  <si>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</si>
  <si>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</si>
  <si>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</si>
  <si>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</si>
  <si>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</si>
  <si>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</si>
  <si>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</si>
  <si>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</si>
  <si>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</si>
  <si>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</si>
  <si>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</si>
  <si>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</si>
  <si>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</si>
  <si>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</si>
  <si>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</si>
  <si>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</si>
  <si>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</si>
  <si>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</si>
  <si>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</si>
  <si>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</si>
  <si>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</si>
  <si>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</si>
  <si>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</si>
  <si>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</si>
  <si>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</si>
  <si>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</si>
  <si>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</si>
  <si>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</si>
  <si>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</si>
  <si>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</si>
  <si>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</si>
  <si>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</si>
  <si>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</si>
  <si>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</si>
  <si>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</si>
  <si>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</si>
  <si>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</si>
  <si>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</si>
  <si>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</si>
  <si>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</si>
  <si>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</si>
  <si>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</si>
  <si>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</si>
  <si>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</si>
  <si>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</si>
  <si>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</si>
  <si>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</si>
  <si>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</si>
  <si>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</si>
  <si>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</si>
  <si>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</si>
  <si>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</si>
  <si>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</si>
  <si>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</si>
  <si>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</si>
  <si>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</si>
  <si>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</si>
  <si>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</si>
  <si>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</si>
  <si>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</si>
  <si>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</si>
  <si>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</si>
  <si>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</si>
  <si>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</si>
  <si>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</si>
  <si>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</si>
  <si>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</si>
  <si>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</si>
  <si>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</si>
  <si>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</si>
  <si>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</si>
  <si>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</si>
  <si>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</si>
  <si>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</si>
  <si>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</si>
  <si>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</si>
  <si>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</si>
  <si>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</si>
  <si>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</si>
  <si>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</si>
  <si>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</si>
  <si>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</si>
  <si>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</si>
  <si>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</si>
  <si>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</si>
  <si>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</si>
  <si>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</si>
  <si>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</si>
  <si>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</si>
  <si>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</si>
  <si>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</si>
  <si>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</si>
  <si>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</si>
  <si>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</si>
  <si>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</si>
  <si>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</si>
  <si>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</si>
  <si>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</si>
  <si>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</si>
  <si>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</si>
  <si>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</si>
  <si>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</si>
  <si>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</si>
  <si>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</si>
  <si>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</si>
  <si>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</si>
  <si>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</si>
  <si>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</si>
  <si>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</si>
  <si>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</si>
  <si>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</si>
  <si>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</si>
  <si>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</si>
  <si>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</si>
  <si>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</si>
  <si>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</si>
  <si>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</si>
  <si>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</si>
  <si>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</si>
  <si>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</si>
  <si>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</si>
  <si>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</si>
  <si>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</si>
  <si>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</si>
  <si>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</si>
  <si>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</si>
  <si>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</si>
  <si>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</si>
  <si>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</si>
  <si>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</si>
  <si>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</si>
  <si>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</si>
  <si>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</si>
  <si>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</si>
  <si>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</si>
  <si>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</si>
  <si>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</si>
  <si>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</si>
  <si>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</si>
  <si>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</si>
  <si>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</si>
  <si>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</si>
  <si>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</si>
  <si>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</si>
  <si>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</si>
  <si>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</si>
  <si>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</si>
  <si>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</si>
  <si>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</si>
  <si>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</si>
  <si>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</si>
  <si>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</si>
  <si>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</si>
  <si>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</si>
  <si>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</si>
  <si>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</si>
  <si>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</si>
  <si>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</si>
  <si>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</si>
  <si>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</si>
  <si>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</si>
  <si>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</si>
  <si>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</si>
  <si>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</si>
  <si>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</si>
  <si>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</si>
  <si>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</si>
  <si>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</si>
  <si>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</si>
  <si>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</si>
  <si>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</si>
  <si>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</si>
  <si>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</si>
  <si>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</si>
  <si>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</si>
  <si>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</si>
  <si>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</si>
  <si>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</si>
  <si>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</si>
  <si>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</si>
  <si>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</si>
  <si>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</si>
  <si>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</si>
  <si>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</si>
  <si>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</si>
  <si>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</si>
  <si>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</si>
  <si>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</si>
  <si>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</si>
  <si>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</si>
  <si>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</si>
  <si>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</si>
  <si>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</si>
  <si>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</si>
  <si>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</si>
  <si>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</si>
  <si>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</si>
  <si>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</si>
  <si>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</si>
  <si>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</si>
  <si>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</si>
  <si>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</si>
  <si>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</si>
  <si>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</si>
  <si>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</si>
  <si>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</si>
  <si>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</si>
  <si>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</si>
  <si>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</si>
  <si>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</si>
  <si>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</si>
  <si>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</si>
  <si>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</si>
  <si>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</si>
  <si>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</si>
  <si>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</si>
  <si>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</si>
  <si>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</si>
  <si>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</si>
  <si>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</si>
  <si>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</si>
  <si>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</si>
  <si>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</si>
  <si>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</si>
  <si>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</si>
  <si>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</si>
  <si>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</si>
  <si>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</si>
  <si>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</si>
  <si>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</si>
  <si>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</si>
  <si>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</si>
  <si>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</si>
  <si>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</si>
  <si>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</si>
  <si>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</si>
  <si>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</si>
  <si>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</si>
  <si>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</si>
  <si>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</si>
  <si>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</si>
  <si>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</si>
  <si>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</si>
  <si>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</si>
  <si>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</si>
  <si>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</si>
  <si>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</si>
  <si>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</si>
  <si>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</si>
  <si>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</si>
  <si>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</si>
  <si>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</si>
  <si>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</si>
  <si>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</si>
  <si>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</si>
  <si>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</si>
  <si>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</si>
  <si>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</si>
  <si>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</si>
  <si>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</si>
  <si>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</si>
  <si>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</si>
  <si>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</si>
  <si>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</si>
  <si>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</si>
  <si>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</si>
  <si>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</si>
  <si>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</si>
  <si>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</si>
  <si>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</si>
  <si>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</si>
  <si>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</si>
  <si>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</si>
  <si>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</si>
  <si>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</si>
  <si>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</si>
  <si>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</si>
  <si>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</si>
  <si>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</si>
  <si>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</si>
  <si>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</si>
  <si>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</si>
  <si>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</si>
  <si>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</si>
  <si>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</si>
  <si>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</si>
  <si>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</si>
  <si>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</si>
  <si>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</si>
  <si>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</si>
  <si>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</si>
  <si>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</si>
  <si>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</si>
  <si>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</si>
  <si>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</si>
  <si>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</si>
  <si>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</si>
  <si>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</si>
  <si>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</si>
  <si>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</si>
  <si>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</si>
  <si>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</si>
  <si>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</si>
  <si>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</si>
  <si>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</si>
  <si>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</si>
  <si>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</si>
  <si>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</si>
  <si>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</si>
  <si>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</si>
  <si>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</si>
  <si>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</si>
  <si>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</si>
  <si>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</si>
  <si>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</si>
  <si>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</si>
  <si>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</si>
  <si>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</si>
  <si>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</si>
  <si>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</si>
  <si>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</si>
  <si>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</si>
  <si>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</si>
  <si>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</si>
  <si>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</si>
  <si>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</si>
  <si>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</si>
  <si>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</si>
  <si>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</si>
  <si>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</si>
  <si>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</si>
  <si>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</si>
  <si>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</si>
  <si>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</si>
  <si>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</si>
  <si>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</si>
  <si>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</si>
  <si>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</si>
  <si>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</si>
  <si>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</si>
  <si>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</si>
  <si>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</si>
  <si>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</si>
  <si>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</si>
  <si>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</si>
  <si>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</si>
  <si>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</si>
  <si>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</si>
  <si>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</si>
  <si>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</si>
  <si>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</si>
  <si>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</si>
  <si>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</si>
  <si>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</si>
  <si>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</si>
  <si>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</si>
  <si>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</si>
  <si>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</si>
  <si>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</si>
  <si>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</si>
  <si>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</si>
  <si>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</si>
  <si>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</si>
  <si>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</si>
  <si>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</si>
  <si>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</si>
  <si>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</si>
  <si>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</si>
  <si>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</si>
  <si>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</si>
  <si>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</si>
  <si>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</si>
  <si>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</si>
  <si>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</si>
  <si>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</si>
  <si>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</si>
  <si>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</si>
  <si>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</si>
  <si>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</si>
  <si>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</si>
  <si>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</si>
  <si>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</si>
  <si>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</si>
  <si>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</si>
  <si>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</si>
  <si>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</si>
  <si>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</si>
  <si>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</si>
  <si>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</si>
  <si>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</si>
  <si>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</si>
  <si>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</si>
  <si>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</si>
  <si>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</si>
  <si>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</si>
  <si>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</si>
  <si>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</si>
  <si>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</si>
  <si>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</si>
  <si>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</si>
  <si>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</si>
  <si>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</si>
  <si>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</si>
  <si>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</si>
  <si>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</si>
  <si>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</si>
  <si>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</si>
  <si>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</si>
  <si>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</si>
  <si>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</si>
  <si>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</si>
  <si>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</si>
  <si>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</si>
  <si>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</si>
  <si>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</si>
  <si>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</si>
  <si>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</si>
  <si>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</si>
  <si>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</si>
  <si>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</si>
  <si>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</si>
  <si>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</si>
  <si>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</si>
  <si>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</si>
  <si>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</si>
  <si>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</si>
  <si>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</si>
  <si>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</si>
  <si>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</si>
  <si>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</si>
  <si>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</si>
  <si>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</si>
  <si>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</si>
  <si>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</si>
  <si>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</si>
  <si>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</si>
  <si>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</si>
  <si>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</si>
  <si>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</si>
  <si>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</si>
  <si>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</si>
  <si>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</si>
  <si>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</si>
  <si>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</si>
  <si>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</si>
  <si>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</si>
  <si>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</si>
  <si>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</si>
  <si>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</si>
  <si>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</si>
  <si>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</si>
  <si>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</si>
  <si>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</si>
  <si>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</si>
  <si>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</si>
  <si>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</si>
  <si>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</si>
  <si>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</si>
  <si>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</si>
  <si>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</si>
  <si>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</si>
  <si>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</si>
  <si>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</si>
  <si>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</si>
  <si>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</si>
  <si>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</si>
  <si>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</si>
  <si>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</si>
  <si>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</si>
  <si>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</si>
  <si>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</si>
  <si>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</si>
  <si>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</si>
  <si>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</si>
  <si>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</si>
  <si>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</si>
  <si>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</si>
  <si>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</si>
  <si>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</si>
  <si>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</si>
  <si>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</si>
  <si>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</si>
  <si>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</si>
  <si>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</si>
  <si>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</si>
  <si>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</si>
  <si>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</si>
  <si>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</si>
  <si>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</si>
  <si>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</si>
  <si>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</si>
  <si>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</si>
  <si>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</si>
  <si>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</si>
  <si>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</si>
  <si>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</si>
  <si>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</si>
  <si>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</si>
  <si>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</si>
  <si>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</si>
  <si>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</si>
  <si>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</si>
  <si>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</si>
  <si>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</si>
  <si>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</si>
  <si>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</si>
  <si>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</si>
  <si>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</si>
  <si>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</si>
  <si>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</si>
  <si>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</si>
  <si>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</si>
  <si>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</si>
  <si>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</si>
  <si>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</si>
  <si>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</si>
  <si>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</si>
  <si>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</si>
  <si>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</si>
  <si>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</si>
  <si>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</si>
  <si>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</si>
  <si>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</si>
  <si>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</si>
  <si>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</si>
  <si>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</si>
  <si>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</si>
  <si>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</si>
  <si>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</si>
  <si>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</si>
  <si>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</si>
  <si>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</si>
  <si>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</si>
  <si>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</si>
  <si>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</si>
  <si>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</si>
  <si>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</si>
  <si>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</si>
  <si>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</si>
  <si>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</si>
  <si>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</si>
  <si>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</si>
  <si>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</si>
  <si>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</si>
  <si>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</si>
  <si>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</si>
  <si>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</si>
  <si>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</si>
  <si>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</si>
  <si>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</si>
  <si>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</si>
  <si>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</si>
  <si>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</si>
  <si>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</si>
  <si>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</si>
  <si>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</si>
  <si>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</si>
  <si>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</si>
  <si>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</si>
  <si>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</si>
  <si>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</si>
  <si>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</si>
  <si>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</si>
  <si>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</si>
  <si>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</si>
  <si>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</si>
  <si>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</si>
  <si>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</si>
  <si>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</si>
  <si>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</si>
  <si>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</si>
  <si>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</si>
  <si>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</si>
  <si>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</si>
  <si>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</si>
  <si>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</si>
  <si>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</si>
  <si>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</si>
  <si>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</si>
  <si>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</si>
  <si>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</si>
  <si>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</si>
  <si>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</si>
  <si>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</si>
  <si>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</si>
  <si>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</si>
  <si>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</si>
  <si>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</si>
  <si>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</si>
  <si>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</si>
  <si>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</si>
  <si>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</si>
  <si>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</si>
  <si>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</si>
  <si>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</si>
  <si>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</si>
  <si>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</si>
  <si>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</si>
  <si>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</si>
  <si>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</si>
  <si>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</si>
  <si>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</si>
  <si>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</si>
  <si>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</si>
  <si>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</si>
  <si>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</si>
  <si>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</si>
  <si>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</si>
  <si>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</si>
  <si>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</si>
  <si>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</si>
  <si>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</si>
  <si>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</si>
  <si>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</si>
  <si>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</si>
  <si>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</si>
  <si>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</si>
  <si>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</si>
  <si>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</si>
  <si>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</si>
  <si>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</si>
  <si>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</si>
  <si>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</si>
  <si>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</si>
  <si>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</si>
  <si>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</si>
  <si>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</si>
  <si>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</si>
  <si>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</si>
  <si>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</si>
  <si>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</si>
  <si>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</si>
  <si>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</si>
  <si>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</si>
  <si>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</si>
  <si>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</si>
  <si>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</si>
  <si>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</si>
  <si>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</si>
  <si>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</si>
  <si>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</si>
  <si>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</si>
  <si>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</si>
  <si>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</si>
  <si>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</si>
  <si>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</si>
  <si>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</si>
  <si>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</si>
  <si>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</si>
  <si>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</si>
  <si>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</si>
  <si>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</si>
  <si>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</si>
  <si>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</si>
  <si>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</si>
  <si>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</si>
  <si>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</si>
  <si>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</si>
  <si>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</si>
  <si>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</si>
  <si>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</si>
  <si>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</si>
  <si>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</si>
  <si>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</si>
  <si>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</si>
  <si>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</si>
  <si>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</si>
  <si>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</si>
  <si>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</si>
  <si>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</si>
  <si>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</si>
  <si>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</si>
  <si>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</si>
  <si>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</si>
  <si>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</si>
  <si>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</si>
  <si>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</si>
  <si>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</si>
  <si>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</si>
  <si>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</si>
  <si>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</si>
  <si>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</si>
  <si>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</si>
  <si>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</si>
  <si>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</si>
  <si>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</si>
  <si>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</si>
  <si>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</si>
  <si>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</si>
  <si>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</si>
  <si>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</si>
  <si>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</si>
  <si>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</si>
  <si>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</si>
  <si>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</si>
  <si>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</si>
  <si>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</si>
  <si>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</si>
  <si>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</si>
  <si>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</si>
  <si>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</si>
  <si>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</si>
  <si>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</si>
  <si>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</si>
  <si>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</si>
  <si>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</si>
  <si>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</si>
  <si>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</si>
  <si>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</si>
  <si>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</si>
  <si>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</si>
  <si>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</si>
  <si>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</si>
  <si>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</si>
  <si>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</si>
  <si>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</si>
  <si>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</si>
  <si>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</si>
  <si>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</si>
  <si>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</si>
  <si>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</si>
  <si>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</si>
  <si>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</si>
  <si>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</si>
  <si>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</si>
  <si>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</si>
  <si>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</si>
  <si>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</si>
  <si>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</si>
  <si>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</si>
  <si>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</si>
  <si>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</si>
  <si>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</si>
  <si>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</si>
  <si>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</si>
  <si>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</si>
  <si>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</si>
  <si>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</si>
  <si>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</si>
  <si>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</si>
  <si>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</si>
  <si>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</si>
  <si>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</si>
  <si>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</si>
  <si>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</si>
  <si>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</si>
  <si>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</si>
  <si>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</si>
  <si>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</si>
  <si>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</si>
  <si>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</si>
  <si>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</si>
  <si>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</si>
  <si>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</si>
  <si>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</si>
  <si>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</si>
  <si>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</si>
  <si>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</si>
  <si>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</si>
  <si>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</si>
  <si>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</si>
  <si>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</si>
  <si>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</si>
  <si>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</si>
  <si>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</si>
  <si>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</si>
  <si>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</si>
  <si>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</si>
  <si>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</si>
  <si>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</si>
  <si>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</si>
  <si>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</si>
  <si>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</si>
  <si>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</si>
  <si>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</si>
  <si>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</si>
  <si>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</si>
  <si>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</si>
  <si>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</si>
  <si>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</si>
  <si>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</si>
  <si>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</si>
  <si>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</si>
  <si>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</si>
  <si>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</si>
  <si>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</si>
  <si>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</si>
  <si>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</si>
  <si>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</si>
  <si>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</si>
  <si>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</si>
  <si>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</si>
  <si>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</si>
  <si>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</si>
  <si>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</si>
  <si>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</si>
  <si>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</si>
  <si>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</si>
  <si>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</si>
  <si>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</si>
  <si>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</si>
  <si>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</si>
  <si>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</si>
  <si>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</si>
  <si>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</si>
  <si>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</si>
  <si>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</si>
  <si>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</si>
  <si>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</si>
  <si>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</si>
  <si>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</si>
  <si>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</si>
  <si>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</si>
  <si>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</si>
  <si>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</si>
  <si>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</si>
  <si>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</si>
  <si>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</si>
  <si>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</si>
  <si>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</si>
  <si>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</si>
  <si>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</si>
  <si>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</si>
  <si>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</si>
  <si>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</si>
  <si>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</si>
  <si>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</si>
  <si>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</si>
  <si>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</si>
  <si>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</si>
  <si>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</si>
  <si>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</si>
  <si>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</si>
  <si>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</si>
  <si>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</si>
  <si>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</si>
  <si>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</si>
  <si>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</si>
  <si>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</si>
  <si>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</si>
  <si>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</si>
  <si>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</si>
  <si>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</si>
  <si>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</si>
  <si>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</si>
  <si>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</si>
  <si>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</si>
  <si>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</si>
  <si>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</si>
  <si>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</si>
  <si>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</si>
  <si>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</si>
  <si>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</si>
  <si>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</si>
  <si>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</si>
  <si>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</si>
  <si>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</si>
  <si>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</si>
  <si>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</si>
  <si>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</si>
  <si>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</si>
  <si>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</si>
  <si>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</si>
  <si>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</si>
  <si>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</si>
  <si>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</si>
  <si>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</si>
  <si>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</si>
  <si>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</si>
  <si>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</si>
  <si>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</si>
  <si>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</si>
  <si>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</si>
  <si>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</si>
  <si>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</si>
  <si>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</si>
  <si>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</si>
  <si>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</si>
  <si>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</si>
  <si>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</si>
  <si>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</si>
  <si>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</si>
  <si>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</si>
  <si>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</si>
  <si>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</si>
  <si>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</si>
  <si>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</si>
  <si>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</si>
  <si>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</si>
  <si>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</si>
  <si>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</si>
  <si>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</si>
  <si>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</si>
  <si>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</si>
  <si>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</si>
  <si>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</si>
  <si>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</si>
  <si>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</si>
  <si>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</si>
  <si>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</si>
  <si>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</si>
  <si>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</si>
  <si>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</si>
  <si>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</si>
  <si>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</si>
  <si>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</si>
  <si>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</si>
  <si>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</si>
  <si>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</si>
  <si>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</si>
  <si>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</si>
  <si>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</si>
  <si>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</si>
  <si>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</si>
  <si>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</si>
  <si>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</si>
  <si>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</si>
  <si>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</si>
  <si>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</si>
  <si>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</si>
  <si>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</si>
  <si>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</si>
  <si>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</si>
  <si>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</si>
  <si>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</si>
  <si>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</si>
  <si>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</si>
  <si>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</si>
  <si>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</si>
  <si>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</si>
  <si>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</si>
  <si>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</si>
  <si>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</si>
  <si>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</si>
  <si>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</si>
  <si>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</si>
  <si>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</si>
  <si>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</si>
  <si>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</si>
  <si>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</si>
  <si>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</si>
  <si>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</si>
  <si>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</si>
  <si>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</si>
  <si>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</si>
  <si>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</si>
  <si>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</si>
  <si>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</si>
  <si>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</si>
  <si>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</si>
  <si>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</si>
  <si>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</si>
  <si>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</si>
  <si>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</si>
  <si>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</si>
  <si>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</si>
  <si>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</si>
  <si>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</si>
  <si>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</si>
  <si>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</si>
  <si>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</si>
  <si>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</si>
  <si>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</si>
  <si>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</si>
  <si>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</si>
  <si>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</si>
  <si>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</si>
  <si>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</si>
  <si>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</si>
  <si>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</si>
  <si>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</si>
  <si>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</si>
  <si>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</si>
  <si>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</si>
  <si>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</si>
  <si>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</si>
  <si>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</si>
  <si>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</si>
  <si>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</si>
  <si>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</si>
  <si>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</si>
  <si>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</si>
  <si>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</si>
  <si>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</si>
  <si>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</si>
  <si>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</si>
  <si>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</si>
  <si>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</si>
  <si>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</si>
  <si>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</si>
  <si>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</si>
  <si>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</si>
  <si>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</si>
  <si>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</si>
  <si>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</si>
  <si>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</si>
  <si>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</si>
  <si>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</si>
  <si>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</si>
  <si>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</si>
  <si>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</si>
  <si>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</si>
  <si>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</si>
  <si>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</si>
  <si>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</si>
  <si>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</si>
  <si>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</si>
  <si>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</si>
  <si>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</si>
  <si>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</si>
  <si>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</si>
  <si>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</si>
  <si>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</si>
  <si>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</si>
  <si>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</si>
  <si>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</si>
  <si>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</si>
  <si>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</si>
  <si>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</si>
  <si>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</si>
  <si>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</si>
  <si>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</si>
  <si>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</si>
  <si>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</si>
  <si>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</si>
  <si>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</si>
  <si>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</si>
  <si>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</si>
  <si>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</si>
  <si>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</si>
  <si>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</si>
  <si>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</si>
  <si>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</si>
  <si>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</si>
  <si>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</si>
  <si>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</si>
  <si>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</si>
  <si>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</si>
  <si>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</si>
  <si>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</si>
  <si>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</si>
  <si>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</si>
  <si>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</si>
  <si>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</si>
  <si>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</si>
  <si>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</si>
  <si>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</si>
  <si>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</si>
  <si>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</si>
  <si>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</si>
  <si>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</si>
  <si>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</si>
  <si>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</si>
  <si>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</si>
  <si>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</si>
  <si>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</si>
  <si>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</si>
  <si>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</si>
  <si>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</si>
  <si>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</si>
  <si>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</si>
  <si>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</si>
  <si>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</si>
  <si>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</si>
  <si>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</si>
  <si>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</si>
  <si>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</si>
  <si>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</si>
  <si>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</si>
  <si>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</si>
  <si>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</si>
  <si>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</si>
  <si>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</si>
  <si>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</si>
  <si>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</si>
  <si>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</si>
  <si>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</si>
  <si>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</si>
  <si>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</si>
  <si>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</si>
  <si>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</si>
  <si>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</si>
  <si>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</si>
  <si>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</si>
  <si>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</si>
  <si>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</si>
  <si>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</si>
  <si>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</si>
  <si>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</si>
  <si>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</si>
  <si>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</si>
  <si>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</si>
  <si>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</si>
  <si>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</si>
  <si>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</si>
  <si>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</si>
  <si>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</si>
  <si>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</si>
  <si>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</si>
  <si>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</si>
  <si>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</si>
  <si>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</si>
  <si>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</si>
  <si>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</si>
  <si>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</si>
  <si>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</si>
  <si>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</si>
  <si>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</si>
  <si>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</si>
  <si>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</si>
  <si>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</si>
  <si>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</si>
  <si>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</si>
  <si>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</si>
  <si>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</si>
  <si>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</si>
  <si>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</si>
  <si>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</si>
  <si>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</si>
  <si>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</si>
  <si>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</si>
  <si>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</si>
  <si>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</si>
  <si>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</si>
  <si>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</si>
  <si>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</si>
  <si>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</si>
  <si>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</si>
  <si>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</si>
  <si>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</si>
  <si>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</si>
  <si>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</si>
  <si>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</si>
  <si>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</si>
  <si>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</si>
  <si>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</si>
  <si>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</si>
  <si>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</si>
  <si>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</si>
  <si>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</si>
  <si>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</si>
  <si>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</si>
  <si>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</si>
  <si>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</si>
  <si>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</si>
  <si>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</si>
  <si>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</si>
  <si>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</si>
  <si>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</si>
  <si>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</si>
  <si>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</si>
  <si>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</si>
  <si>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</si>
  <si>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</si>
  <si>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</si>
  <si>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</si>
  <si>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</si>
  <si>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</si>
  <si>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</si>
  <si>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</si>
  <si>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</si>
  <si>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</si>
  <si>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</si>
  <si>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</si>
  <si>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</si>
  <si>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</si>
  <si>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</si>
  <si>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</si>
  <si>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</si>
  <si>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</si>
  <si>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</si>
  <si>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</si>
  <si>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</si>
  <si>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</si>
  <si>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</si>
  <si>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</si>
  <si>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</si>
  <si>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</si>
  <si>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</si>
  <si>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</si>
  <si>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</si>
  <si>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</si>
  <si>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</si>
  <si>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</si>
  <si>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</si>
  <si>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</si>
  <si>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</si>
  <si>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</si>
  <si>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</si>
  <si>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</si>
  <si>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</si>
  <si>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</si>
  <si>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</si>
  <si>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</si>
  <si>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</si>
  <si>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</si>
  <si>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</si>
  <si>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</si>
  <si>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</si>
  <si>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</si>
  <si>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</si>
  <si>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</si>
  <si>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</si>
  <si>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</si>
  <si>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</si>
  <si>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</si>
  <si>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</si>
  <si>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</si>
  <si>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</si>
  <si>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</si>
  <si>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</si>
  <si>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</si>
  <si>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</si>
  <si>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</si>
  <si>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</si>
  <si>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</si>
  <si>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</si>
  <si>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</si>
  <si>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</si>
  <si>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</si>
  <si>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</si>
  <si>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</si>
  <si>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</si>
  <si>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</si>
  <si>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</si>
  <si>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</si>
  <si>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</si>
  <si>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</si>
  <si>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</si>
  <si>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</si>
  <si>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</si>
  <si>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</si>
  <si>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</si>
  <si>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</si>
  <si>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</si>
  <si>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</si>
  <si>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</si>
  <si>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</si>
  <si>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</si>
  <si>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</si>
  <si>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</si>
  <si>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</si>
  <si>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</si>
  <si>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</si>
  <si>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</si>
  <si>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</si>
  <si>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</si>
  <si>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</si>
  <si>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</si>
  <si>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</si>
  <si>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</si>
  <si>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</si>
  <si>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</si>
  <si>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</si>
  <si>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</si>
  <si>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</si>
  <si>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</si>
  <si>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</si>
  <si>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</si>
  <si>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</si>
  <si>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</si>
  <si>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</si>
  <si>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</si>
  <si>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</si>
  <si>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</si>
  <si>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</si>
  <si>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</si>
  <si>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</si>
  <si>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</si>
  <si>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</si>
  <si>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</si>
  <si>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</si>
  <si>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</si>
  <si>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</si>
  <si>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</si>
  <si>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</si>
  <si>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</si>
  <si>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</si>
  <si>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</si>
  <si>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</si>
  <si>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</si>
  <si>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</si>
  <si>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</si>
  <si>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</si>
  <si>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</si>
  <si>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</si>
  <si>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</si>
  <si>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</si>
  <si>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</si>
  <si>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</si>
  <si>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</si>
  <si>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</si>
  <si>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</si>
  <si>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</si>
  <si>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</si>
  <si>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</si>
  <si>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</si>
  <si>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</si>
  <si>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</si>
  <si>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</si>
  <si>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</si>
  <si>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</si>
  <si>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</si>
  <si>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</si>
  <si>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</si>
  <si>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</si>
  <si>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</si>
  <si>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</si>
  <si>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</si>
  <si>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</si>
  <si>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</si>
  <si>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</si>
  <si>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</si>
  <si>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</si>
  <si>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</si>
  <si>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</si>
  <si>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</si>
  <si>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</si>
  <si>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</si>
  <si>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</si>
  <si>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</si>
  <si>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</si>
  <si>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</si>
  <si>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</si>
  <si>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</si>
  <si>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</si>
  <si>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</si>
  <si>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</si>
  <si>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</si>
  <si>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</si>
  <si>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</si>
  <si>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</si>
  <si>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</si>
  <si>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</si>
  <si>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</si>
  <si>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</si>
  <si>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</si>
  <si>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</si>
  <si>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</si>
  <si>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</si>
  <si>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</si>
  <si>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</si>
  <si>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</si>
  <si>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</si>
  <si>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</si>
  <si>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</si>
  <si>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</si>
  <si>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</si>
  <si>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</si>
  <si>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</si>
  <si>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</si>
  <si>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</si>
  <si>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</si>
  <si>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</si>
  <si>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</si>
  <si>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</si>
  <si>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</si>
  <si>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</si>
  <si>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</si>
  <si>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</si>
  <si>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</si>
  <si>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</si>
  <si>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</si>
  <si>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</si>
  <si>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</si>
  <si>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</si>
  <si>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</si>
  <si>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</si>
  <si>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</si>
  <si>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</si>
  <si>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</si>
  <si>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</si>
  <si>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</si>
  <si>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</si>
  <si>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</si>
  <si>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</si>
  <si>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</si>
  <si>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</si>
  <si>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</si>
  <si>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</si>
  <si>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</si>
  <si>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</si>
  <si>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</si>
  <si>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</si>
  <si>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</si>
  <si>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</si>
  <si>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</si>
  <si>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</si>
  <si>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</si>
  <si>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</si>
  <si>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</si>
  <si>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</si>
  <si>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</si>
  <si>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</si>
  <si>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</si>
  <si>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</si>
  <si>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</si>
  <si>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</si>
  <si>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</si>
  <si>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</si>
  <si>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</si>
  <si>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</si>
  <si>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</si>
  <si>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</si>
  <si>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</si>
  <si>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</si>
  <si>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</si>
  <si>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</si>
  <si>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</si>
  <si>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</si>
  <si>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</si>
  <si>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</si>
  <si>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</si>
  <si>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</si>
  <si>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</si>
  <si>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</si>
  <si>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</si>
  <si>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</si>
  <si>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</si>
  <si>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</si>
  <si>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</si>
  <si>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</si>
  <si>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</si>
  <si>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</si>
  <si>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</si>
  <si>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</si>
  <si>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</si>
  <si>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</si>
  <si>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</si>
  <si>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</si>
  <si>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</si>
  <si>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</si>
  <si>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</si>
  <si>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</si>
  <si>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</si>
  <si>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</si>
  <si>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</si>
  <si>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</si>
  <si>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</si>
  <si>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</si>
  <si>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</si>
  <si>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</si>
  <si>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</si>
  <si>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</si>
  <si>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</si>
  <si>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</si>
  <si>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</si>
  <si>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</si>
  <si>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</si>
  <si>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</si>
  <si>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</si>
  <si>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</si>
  <si>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</si>
  <si>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</si>
  <si>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</si>
  <si>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</si>
  <si>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</si>
  <si>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</si>
  <si>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</si>
  <si>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</si>
  <si>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</si>
  <si>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</si>
  <si>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</si>
  <si>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</si>
  <si>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</si>
  <si>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</si>
  <si>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</si>
  <si>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</si>
  <si>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</si>
  <si>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</si>
  <si>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</si>
  <si>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</si>
  <si>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</si>
  <si>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</si>
  <si>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</si>
  <si>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</si>
  <si>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</si>
  <si>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</si>
  <si>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</si>
  <si>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</si>
  <si>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</si>
  <si>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</si>
  <si>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</si>
  <si>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</si>
  <si>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</si>
  <si>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</si>
  <si>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</si>
  <si>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</si>
  <si>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</si>
  <si>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</si>
  <si>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</si>
  <si>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</si>
  <si>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</si>
  <si>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</si>
  <si>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</si>
  <si>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</si>
  <si>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</si>
  <si>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</si>
  <si>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</si>
  <si>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</si>
  <si>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</si>
  <si>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</si>
  <si>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</si>
  <si>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</si>
  <si>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</si>
  <si>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</si>
  <si>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</si>
  <si>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</si>
  <si>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</si>
  <si>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</si>
  <si>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</si>
  <si>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</si>
  <si>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</si>
  <si>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</si>
  <si>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</si>
  <si>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</si>
  <si>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</si>
  <si>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</si>
  <si>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</si>
  <si>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</si>
  <si>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</si>
  <si>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</si>
  <si>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</si>
  <si>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</si>
  <si>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</si>
  <si>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</si>
  <si>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</si>
  <si>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</si>
  <si>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</si>
  <si>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</si>
  <si>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</si>
  <si>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</si>
  <si>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</si>
  <si>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</si>
  <si>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</si>
  <si>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</si>
  <si>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</si>
  <si>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</si>
  <si>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</si>
  <si>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</si>
  <si>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</si>
  <si>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</si>
  <si>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</si>
  <si>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</si>
  <si>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</si>
  <si>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</si>
  <si>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</si>
  <si>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</si>
  <si>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</si>
  <si>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</si>
  <si>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</si>
  <si>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</si>
  <si>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</si>
  <si>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</si>
  <si>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</si>
  <si>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</si>
  <si>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</si>
  <si>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</si>
  <si>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</si>
  <si>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</si>
  <si>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</si>
  <si>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</si>
  <si>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</si>
  <si>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</si>
  <si>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</si>
  <si>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</si>
  <si>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</si>
  <si>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</si>
  <si>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</si>
  <si>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</si>
  <si>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</si>
  <si>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</si>
  <si>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</si>
  <si>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</si>
  <si>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</si>
  <si>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</si>
  <si>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</si>
  <si>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</si>
  <si>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</si>
  <si>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</si>
  <si>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</si>
  <si>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</si>
  <si>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</si>
  <si>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</si>
  <si>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</si>
  <si>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</si>
  <si>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</si>
  <si>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</si>
  <si>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</si>
  <si>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</si>
  <si>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</si>
  <si>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</si>
  <si>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</si>
  <si>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</si>
  <si>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</si>
  <si>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</si>
  <si>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</si>
  <si>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</si>
  <si>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</si>
  <si>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</si>
  <si>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</si>
  <si>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</si>
  <si>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</si>
  <si>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</si>
  <si>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</si>
  <si>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</si>
  <si>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</si>
  <si>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</si>
  <si>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</si>
  <si>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</si>
  <si>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</si>
  <si>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</si>
  <si>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</si>
  <si>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</si>
  <si>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</si>
  <si>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</si>
  <si>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</si>
  <si>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</si>
  <si>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</si>
  <si>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</si>
  <si>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</si>
  <si>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</si>
  <si>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</si>
  <si>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</si>
  <si>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</si>
  <si>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</si>
  <si>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</si>
  <si>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</si>
  <si>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</si>
  <si>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</si>
  <si>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</si>
  <si>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</si>
  <si>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</si>
  <si>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</si>
  <si>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</si>
  <si>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</si>
  <si>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</si>
  <si>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</si>
  <si>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</si>
  <si>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</si>
  <si>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</si>
  <si>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</si>
  <si>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</si>
  <si>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</si>
  <si>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</si>
  <si>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</si>
  <si>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</si>
  <si>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</si>
  <si>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</si>
  <si>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</si>
  <si>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</si>
  <si>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</si>
  <si>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</si>
  <si>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</si>
  <si>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</si>
  <si>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</si>
  <si>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</si>
  <si>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</si>
  <si>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</si>
  <si>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</si>
  <si>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</si>
  <si>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</si>
  <si>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</si>
  <si>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</si>
  <si>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</si>
  <si>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</si>
  <si>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</si>
  <si>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</si>
  <si>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</si>
  <si>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</si>
  <si>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</si>
  <si>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</si>
  <si>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</si>
  <si>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</si>
  <si>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</si>
  <si>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</si>
  <si>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</si>
  <si>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</si>
  <si>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</si>
  <si>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</si>
  <si>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</si>
  <si>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</si>
  <si>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</si>
  <si>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</si>
  <si>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</si>
  <si>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</si>
  <si>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</si>
  <si>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</si>
  <si>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</si>
  <si>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</si>
  <si>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</si>
  <si>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</si>
  <si>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</si>
  <si>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</si>
  <si>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</si>
  <si>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</si>
  <si>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</si>
  <si>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</si>
  <si>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</si>
  <si>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</si>
  <si>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</si>
  <si>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</si>
  <si>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</si>
  <si>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</si>
  <si>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</si>
  <si>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</si>
  <si>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</si>
  <si>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</si>
  <si>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</si>
  <si>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</si>
  <si>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</si>
  <si>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</si>
  <si>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</si>
  <si>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</si>
  <si>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</si>
  <si>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</si>
  <si>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</si>
  <si>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</si>
  <si>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</si>
  <si>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</si>
  <si>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</si>
  <si>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</si>
  <si>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</si>
  <si>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</si>
  <si>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</si>
  <si>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</si>
  <si>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</si>
  <si>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</si>
  <si>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</si>
  <si>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</si>
  <si>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</si>
  <si>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</si>
  <si>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</si>
  <si>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</si>
  <si>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</si>
  <si>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</si>
  <si>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</si>
  <si>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</si>
  <si>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</si>
  <si>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</si>
  <si>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</si>
  <si>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</si>
  <si>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</si>
  <si>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</si>
  <si>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</si>
  <si>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</si>
  <si>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</si>
  <si>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</si>
  <si>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</si>
  <si>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</si>
  <si>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</si>
  <si>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</si>
  <si>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</si>
  <si>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</si>
  <si>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</si>
  <si>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</si>
  <si>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</si>
  <si>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</si>
  <si>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</si>
  <si>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</si>
  <si>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</si>
  <si>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</si>
  <si>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</si>
  <si>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</si>
  <si>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</si>
  <si>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</si>
  <si>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</si>
  <si>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</si>
  <si>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</si>
  <si>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</si>
  <si>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</si>
  <si>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</si>
  <si>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</si>
  <si>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</si>
  <si>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</si>
  <si>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</si>
  <si>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</si>
  <si>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</si>
  <si>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</si>
  <si>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</si>
  <si>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</si>
  <si>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</si>
  <si>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</si>
  <si>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</si>
  <si>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</si>
  <si>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</si>
  <si>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</si>
  <si>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</si>
  <si>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</si>
  <si>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</si>
  <si>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</si>
  <si>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</si>
  <si>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</si>
  <si>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</si>
  <si>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</si>
  <si>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</si>
  <si>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</si>
  <si>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</si>
  <si>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</si>
  <si>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</si>
  <si>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</si>
  <si>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</si>
  <si>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</si>
  <si>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</si>
  <si>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</si>
  <si>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</si>
  <si>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</si>
  <si>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</si>
  <si>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</si>
  <si>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</si>
  <si>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</si>
  <si>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</si>
  <si>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</si>
  <si>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</si>
  <si>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</si>
  <si>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</si>
  <si>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</si>
  <si>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</si>
  <si>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</si>
  <si>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</si>
  <si>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</si>
  <si>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</si>
  <si>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</si>
  <si>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</si>
  <si>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</si>
  <si>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</si>
  <si>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</si>
  <si>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</si>
  <si>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</si>
  <si>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</si>
  <si>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</si>
  <si>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</si>
  <si>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</si>
  <si>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</si>
  <si>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</si>
  <si>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</si>
  <si>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</si>
  <si>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</si>
  <si>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</si>
  <si>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</si>
  <si>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</si>
  <si>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</si>
  <si>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</si>
  <si>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</si>
  <si>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</si>
  <si>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</si>
  <si>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</si>
  <si>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</si>
  <si>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</si>
  <si>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</si>
  <si>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</si>
  <si>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</si>
  <si>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</si>
  <si>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</si>
  <si>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</si>
  <si>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</si>
  <si>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</si>
  <si>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</si>
  <si>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</si>
  <si>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</si>
  <si>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</si>
  <si>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</si>
  <si>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</si>
  <si>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</si>
  <si>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</si>
  <si>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</si>
  <si>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</si>
  <si>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</si>
  <si>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</si>
  <si>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</si>
  <si>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</si>
  <si>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</si>
  <si>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</si>
  <si>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</si>
  <si>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</si>
  <si>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</si>
  <si>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</si>
  <si>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</si>
  <si>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</si>
  <si>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</si>
  <si>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</si>
  <si>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</si>
  <si>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</si>
  <si>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</si>
  <si>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</si>
  <si>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</si>
  <si>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</si>
  <si>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</si>
  <si>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</si>
  <si>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</si>
  <si>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</si>
  <si>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</si>
  <si>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</si>
  <si>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</si>
  <si>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</si>
  <si>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</si>
  <si>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</si>
  <si>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</si>
  <si>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</si>
  <si>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</si>
  <si>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</si>
  <si>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</si>
  <si>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</si>
  <si>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</si>
  <si>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</si>
  <si>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</si>
  <si>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</si>
  <si>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</si>
  <si>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</si>
  <si>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</si>
  <si>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</si>
  <si>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</si>
  <si>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</si>
  <si>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</si>
  <si>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</si>
  <si>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</si>
  <si>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</si>
  <si>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</si>
  <si>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</si>
  <si>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</si>
  <si>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</si>
  <si>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</si>
  <si>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</si>
  <si>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</si>
  <si>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</si>
  <si>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</si>
  <si>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</si>
  <si>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</si>
  <si>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</si>
  <si>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</si>
  <si>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</si>
  <si>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</si>
  <si>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</si>
  <si>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</si>
  <si>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</si>
  <si>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</si>
  <si>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</si>
  <si>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</si>
  <si>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</si>
  <si>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</si>
  <si>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</si>
  <si>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</si>
  <si>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</si>
  <si>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</si>
  <si>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</si>
  <si>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</si>
  <si>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</si>
  <si>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</si>
  <si>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</si>
  <si>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</si>
  <si>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</si>
  <si>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</si>
  <si>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</si>
  <si>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</si>
  <si>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</si>
  <si>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</si>
  <si>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</si>
  <si>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</si>
  <si>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</si>
  <si>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</si>
  <si>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</si>
  <si>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</si>
  <si>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</si>
  <si>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</si>
  <si>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</si>
  <si>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</si>
  <si>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</si>
  <si>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</si>
  <si>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</si>
  <si>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</si>
  <si>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</si>
  <si>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</si>
  <si>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</si>
  <si>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</si>
  <si>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</si>
  <si>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</si>
  <si>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</si>
  <si>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</si>
  <si>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</si>
  <si>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</si>
  <si>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</si>
  <si>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</si>
  <si>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</si>
  <si>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</si>
  <si>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</si>
  <si>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</si>
  <si>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</si>
  <si>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</si>
  <si>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</si>
  <si>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</si>
  <si>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</si>
  <si>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</si>
  <si>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</si>
  <si>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</si>
  <si>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</si>
  <si>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</si>
  <si>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</si>
  <si>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</si>
  <si>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</si>
  <si>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</si>
  <si>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</si>
  <si>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</si>
  <si>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</si>
  <si>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</si>
  <si>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</si>
  <si>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</si>
  <si>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</si>
  <si>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</si>
  <si>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</si>
  <si>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</si>
  <si>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</si>
  <si>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</si>
  <si>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</si>
  <si>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</si>
  <si>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</si>
  <si>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</si>
  <si>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</si>
  <si>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</si>
  <si>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</si>
  <si>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</si>
  <si>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</si>
  <si>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</si>
  <si>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</si>
  <si>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</si>
  <si>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</si>
  <si>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</si>
  <si>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</si>
  <si>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</si>
  <si>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</si>
  <si>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</si>
  <si>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</si>
  <si>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</si>
  <si>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</si>
  <si>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</si>
  <si>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</si>
  <si>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</si>
  <si>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</si>
  <si>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</si>
  <si>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</si>
  <si>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</si>
  <si>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</si>
  <si>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</si>
  <si>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</si>
  <si>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</si>
  <si>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</si>
  <si>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</si>
  <si>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</si>
  <si>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</si>
  <si>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</si>
  <si>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</si>
  <si>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</si>
  <si>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</si>
  <si>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</si>
  <si>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</si>
  <si>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</si>
  <si>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</si>
  <si>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</si>
  <si>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</si>
  <si>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</si>
  <si>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</si>
  <si>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</si>
  <si>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</si>
  <si>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</si>
  <si>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</si>
  <si>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</si>
  <si>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</si>
  <si>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</si>
  <si>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</si>
  <si>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</si>
  <si>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</si>
  <si>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</si>
  <si>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</si>
  <si>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</si>
  <si>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</si>
  <si>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</si>
  <si>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</si>
  <si>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</si>
  <si>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</si>
  <si>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</si>
  <si>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</si>
  <si>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</si>
  <si>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</si>
  <si>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</si>
  <si>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</si>
  <si>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</si>
  <si>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</si>
  <si>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</si>
  <si>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</si>
  <si>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</si>
  <si>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</si>
  <si>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</si>
  <si>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</si>
  <si>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</si>
  <si>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</si>
  <si>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</si>
  <si>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</si>
  <si>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</si>
  <si>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</si>
  <si>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</si>
  <si>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</si>
  <si>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</si>
  <si>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</si>
  <si>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</si>
  <si>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</si>
  <si>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</si>
  <si>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</si>
  <si>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</si>
  <si>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</si>
  <si>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</si>
  <si>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</si>
  <si>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</si>
  <si>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</si>
  <si>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</si>
  <si>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</si>
  <si>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</si>
  <si>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</si>
  <si>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</si>
  <si>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</si>
  <si>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</si>
  <si>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</si>
  <si>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</si>
  <si>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</si>
  <si>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</si>
  <si>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</si>
  <si>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</si>
  <si>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</si>
  <si>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</si>
  <si>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</si>
  <si>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</si>
  <si>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</si>
  <si>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</si>
  <si>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</si>
  <si>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</si>
  <si>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</si>
  <si>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</si>
  <si>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</si>
  <si>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</si>
  <si>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</si>
  <si>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</si>
  <si>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</si>
  <si>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</si>
  <si>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</si>
  <si>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</si>
  <si>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</si>
  <si>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</si>
  <si>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</si>
  <si>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</si>
  <si>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</si>
  <si>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</si>
  <si>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</si>
  <si>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</si>
  <si>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</si>
  <si>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</si>
  <si>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</si>
  <si>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</si>
  <si>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</si>
  <si>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</si>
  <si>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</si>
  <si>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</si>
  <si>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</si>
  <si>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</si>
  <si>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</si>
  <si>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</si>
  <si>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</si>
  <si>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</si>
  <si>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</si>
  <si>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</si>
  <si>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</si>
  <si>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</si>
  <si>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</si>
  <si>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</si>
  <si>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</si>
  <si>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</si>
  <si>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</si>
  <si>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</si>
  <si>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</si>
  <si>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</si>
  <si>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</si>
  <si>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</si>
  <si>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</si>
  <si>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</si>
  <si>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</si>
  <si>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</si>
  <si>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</si>
  <si>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</si>
  <si>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</si>
  <si>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</si>
  <si>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</si>
  <si>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</si>
  <si>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</si>
  <si>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</si>
  <si>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</si>
  <si>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</si>
  <si>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</si>
  <si>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</si>
  <si>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</si>
  <si>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</si>
  <si>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</si>
  <si>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</si>
  <si>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</si>
  <si>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</si>
  <si>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</si>
  <si>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</si>
  <si>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</si>
  <si>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</si>
  <si>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</si>
  <si>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</si>
  <si>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</si>
  <si>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</si>
  <si>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</si>
  <si>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</si>
  <si>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</si>
  <si>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</si>
  <si>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</si>
  <si>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</si>
  <si>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</si>
  <si>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</si>
  <si>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</si>
  <si>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</si>
  <si>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</si>
  <si>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</si>
  <si>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</si>
  <si>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</si>
  <si>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</si>
  <si>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</si>
  <si>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</si>
  <si>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</si>
  <si>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</si>
  <si>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</si>
  <si>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</si>
  <si>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</si>
  <si>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</si>
  <si>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</si>
  <si>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</si>
  <si>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</si>
  <si>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</si>
  <si>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</si>
  <si>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</si>
  <si>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</si>
  <si>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</si>
  <si>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</si>
  <si>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</si>
  <si>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</si>
  <si>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</si>
  <si>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</si>
  <si>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</si>
  <si>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</si>
  <si>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</si>
  <si>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</si>
  <si>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</si>
  <si>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</si>
  <si>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</si>
  <si>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</si>
  <si>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</si>
  <si>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</si>
  <si>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</si>
  <si>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</si>
  <si>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</si>
  <si>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</si>
  <si>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</si>
  <si>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</si>
  <si>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</si>
  <si>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</si>
  <si>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</si>
  <si>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</si>
  <si>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</si>
  <si>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</si>
  <si>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</si>
  <si>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</si>
  <si>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</si>
  <si>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</si>
  <si>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</si>
  <si>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</si>
  <si>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</si>
  <si>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</si>
  <si>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</si>
  <si>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</si>
  <si>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</si>
  <si>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</si>
  <si>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</si>
  <si>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</si>
  <si>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</si>
  <si>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</si>
  <si>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</si>
  <si>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</si>
  <si>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</si>
  <si>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</si>
  <si>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</si>
  <si>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</si>
  <si>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</si>
  <si>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</si>
  <si>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</si>
  <si>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</si>
  <si>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</si>
  <si>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</si>
  <si>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</si>
  <si>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</si>
  <si>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</si>
  <si>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</si>
  <si>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</si>
  <si>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</si>
  <si>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</si>
  <si>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</si>
  <si>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</si>
  <si>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</si>
  <si>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</si>
  <si>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</si>
  <si>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</si>
  <si>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</si>
  <si>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</si>
  <si>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</si>
  <si>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</si>
  <si>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</si>
  <si>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</si>
  <si>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</si>
  <si>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</si>
  <si>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</si>
  <si>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</si>
  <si>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</si>
  <si>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</si>
  <si>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</si>
  <si>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</si>
  <si>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</si>
  <si>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</si>
  <si>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</si>
  <si>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</si>
  <si>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</si>
  <si>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</si>
  <si>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</si>
  <si>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</si>
  <si>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</si>
  <si>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</si>
  <si>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</si>
  <si>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</si>
  <si>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</si>
  <si>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</si>
  <si>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</si>
  <si>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</si>
  <si>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</si>
  <si>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</si>
  <si>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</si>
  <si>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</si>
  <si>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</si>
  <si>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</si>
  <si>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</si>
  <si>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</si>
  <si>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</si>
  <si>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</si>
  <si>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</si>
  <si>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</si>
  <si>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</si>
  <si>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</si>
  <si>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</si>
  <si>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</si>
  <si>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</si>
  <si>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</si>
  <si>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</si>
  <si>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</si>
  <si>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</si>
  <si>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</si>
  <si>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</si>
  <si>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</si>
  <si>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</si>
  <si>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</si>
  <si>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</si>
  <si>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</si>
  <si>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</si>
  <si>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</si>
  <si>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</si>
  <si>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</si>
  <si>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</si>
  <si>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</si>
  <si>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</si>
  <si>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</si>
  <si>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</si>
  <si>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</si>
  <si>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</si>
  <si>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</si>
  <si>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</si>
  <si>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</si>
  <si>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</si>
  <si>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</si>
  <si>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</si>
  <si>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</si>
  <si>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</si>
  <si>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</si>
  <si>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</si>
  <si>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</si>
  <si>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</si>
  <si>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</si>
  <si>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</si>
  <si>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</si>
  <si>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</si>
  <si>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</si>
  <si>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</si>
  <si>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</si>
  <si>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</si>
  <si>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</si>
  <si>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</si>
  <si>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</si>
  <si>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</si>
  <si>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</si>
  <si>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</si>
  <si>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</si>
  <si>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</si>
  <si>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</si>
  <si>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</si>
  <si>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</si>
  <si>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</si>
  <si>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</si>
  <si>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</si>
  <si>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</si>
  <si>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</si>
  <si>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</si>
  <si>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</si>
  <si>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</si>
  <si>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</si>
  <si>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</si>
  <si>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</si>
  <si>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</si>
  <si>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</si>
  <si>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</si>
  <si>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</si>
  <si>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</si>
  <si>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</si>
  <si>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</si>
  <si>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</si>
  <si>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</si>
  <si>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</si>
  <si>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</si>
  <si>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</si>
  <si>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</si>
  <si>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</si>
  <si>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</si>
  <si>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</si>
  <si>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</si>
  <si>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</si>
  <si>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</si>
  <si>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</si>
  <si>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</si>
  <si>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</si>
  <si>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</si>
  <si>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</si>
  <si>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</si>
  <si>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</si>
  <si>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</si>
  <si>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</si>
  <si>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</si>
  <si>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</si>
  <si>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</si>
  <si>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</si>
  <si>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</si>
  <si>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</si>
  <si>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</si>
  <si>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</si>
  <si>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</si>
  <si>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</si>
  <si>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</si>
  <si>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</si>
  <si>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</si>
  <si>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</si>
  <si>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</si>
  <si>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</si>
  <si>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</si>
  <si>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</si>
  <si>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</si>
  <si>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</si>
  <si>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</si>
  <si>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</si>
  <si>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</si>
  <si>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</si>
  <si>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</si>
  <si>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</si>
  <si>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</si>
  <si>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</si>
  <si>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</si>
  <si>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</si>
  <si>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</si>
  <si>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</si>
  <si>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</si>
  <si>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</si>
  <si>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</si>
  <si>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</si>
  <si>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</si>
  <si>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</si>
  <si>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</si>
  <si>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</si>
  <si>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</si>
  <si>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</si>
  <si>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</si>
  <si>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</si>
  <si>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</si>
  <si>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</si>
  <si>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</si>
  <si>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</si>
  <si>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</si>
  <si>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</si>
  <si>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</si>
  <si>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</si>
  <si>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</si>
  <si>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</si>
  <si>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</si>
  <si>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</si>
  <si>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</si>
  <si>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</si>
  <si>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</si>
  <si>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</si>
  <si>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</si>
  <si>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</si>
  <si>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</si>
  <si>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</si>
  <si>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</si>
  <si>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</si>
  <si>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</si>
  <si>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</si>
  <si>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</si>
  <si>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</si>
  <si>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</si>
  <si>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</si>
  <si>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</si>
  <si>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</si>
  <si>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</si>
  <si>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</si>
  <si>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</si>
  <si>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</si>
  <si>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</si>
  <si>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</si>
  <si>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</si>
  <si>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</si>
  <si>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</si>
  <si>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</si>
  <si>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</si>
  <si>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</si>
  <si>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</si>
  <si>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</si>
  <si>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</si>
  <si>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</si>
  <si>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</si>
  <si>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</si>
  <si>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</si>
  <si>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</si>
  <si>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</si>
  <si>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</si>
  <si>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</si>
  <si>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</si>
  <si>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</si>
  <si>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</si>
  <si>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</si>
  <si>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</si>
  <si>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</si>
  <si>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</si>
  <si>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</si>
  <si>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</si>
  <si>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</si>
  <si>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</si>
  <si>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</si>
  <si>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</si>
  <si>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</si>
  <si>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</si>
  <si>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</si>
  <si>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</si>
  <si>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</si>
  <si>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</si>
  <si>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</si>
  <si>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</si>
  <si>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</si>
  <si>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</si>
  <si>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</si>
  <si>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</si>
  <si>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</si>
  <si>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</si>
  <si>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</si>
  <si>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</si>
  <si>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</si>
  <si>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</si>
  <si>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</si>
  <si>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</si>
  <si>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</si>
  <si>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</si>
  <si>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</si>
  <si>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</si>
  <si>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</si>
  <si>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</si>
  <si>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</si>
  <si>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</si>
  <si>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</si>
  <si>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</si>
  <si>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</si>
  <si>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</si>
  <si>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</si>
  <si>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</si>
  <si>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</si>
  <si>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</si>
  <si>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</si>
  <si>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</si>
  <si>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</si>
  <si>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</si>
  <si>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</si>
  <si>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</si>
  <si>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</si>
  <si>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</si>
  <si>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</si>
  <si>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</si>
  <si>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</si>
  <si>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</si>
  <si>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</si>
  <si>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</si>
  <si>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</si>
  <si>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</si>
  <si>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</si>
  <si>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</si>
  <si>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</si>
  <si>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</si>
  <si>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</si>
  <si>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</si>
  <si>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</si>
  <si>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</si>
  <si>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</si>
  <si>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</si>
  <si>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</si>
  <si>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</si>
  <si>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</si>
  <si>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</si>
  <si>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</si>
  <si>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</si>
  <si>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</si>
  <si>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</si>
  <si>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</si>
  <si>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</si>
  <si>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</si>
  <si>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</si>
  <si>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</si>
  <si>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</si>
  <si>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</si>
  <si>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</si>
  <si>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</si>
  <si>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</si>
  <si>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</si>
  <si>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</si>
  <si>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</si>
  <si>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</si>
  <si>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</si>
  <si>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</si>
  <si>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</si>
  <si>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</si>
  <si>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</si>
  <si>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</si>
  <si>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</si>
  <si>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</si>
  <si>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</si>
  <si>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</si>
  <si>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</si>
  <si>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</si>
  <si>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</si>
  <si>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</si>
  <si>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</si>
  <si>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</si>
  <si>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</si>
  <si>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</si>
  <si>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</si>
  <si>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</si>
  <si>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</si>
  <si>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</si>
  <si>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</si>
  <si>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</si>
  <si>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</si>
  <si>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</si>
  <si>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</si>
  <si>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</si>
  <si>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</si>
  <si>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</si>
  <si>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</si>
  <si>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</si>
  <si>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</si>
  <si>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</si>
  <si>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</si>
  <si>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</si>
  <si>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</si>
  <si>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</si>
  <si>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</si>
  <si>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</si>
  <si>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</si>
  <si>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</si>
  <si>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</si>
  <si>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</si>
  <si>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</si>
  <si>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</si>
  <si>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</si>
  <si>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</si>
  <si>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</si>
  <si>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</si>
  <si>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</si>
  <si>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</si>
  <si>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</si>
  <si>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</si>
  <si>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</si>
  <si>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</si>
  <si>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</si>
  <si>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</si>
  <si>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</si>
  <si>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</si>
  <si>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</si>
  <si>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</si>
  <si>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</si>
  <si>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</si>
  <si>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</si>
  <si>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</si>
  <si>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</si>
  <si>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</si>
  <si>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</si>
  <si>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</si>
  <si>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</si>
  <si>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</si>
  <si>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</si>
  <si>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</si>
  <si>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</si>
  <si>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</si>
  <si>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</si>
  <si>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</si>
  <si>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</si>
  <si>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</si>
  <si>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</si>
  <si>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</si>
  <si>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</si>
  <si>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</si>
  <si>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</si>
  <si>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</si>
  <si>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</si>
  <si>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</si>
  <si>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</si>
  <si>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</si>
  <si>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</si>
  <si>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</si>
  <si>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</si>
  <si>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</si>
  <si>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</si>
  <si>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</si>
  <si>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</si>
  <si>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</si>
  <si>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</si>
  <si>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</si>
  <si>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</si>
  <si>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</si>
  <si>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</si>
  <si>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</si>
  <si>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</si>
  <si>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</si>
  <si>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</si>
  <si>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</si>
  <si>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</si>
  <si>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</si>
  <si>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</si>
  <si>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</si>
  <si>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</si>
  <si>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</si>
  <si>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</si>
  <si>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</si>
  <si>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</si>
  <si>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</si>
  <si>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</si>
  <si>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</si>
  <si>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</si>
  <si>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</si>
  <si>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</si>
  <si>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</si>
  <si>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</si>
  <si>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</si>
  <si>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</si>
  <si>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</si>
  <si>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</si>
  <si>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</si>
  <si>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</si>
  <si>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</si>
  <si>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</si>
  <si>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</si>
  <si>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</si>
  <si>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</si>
  <si>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</si>
  <si>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</si>
  <si>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</si>
  <si>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</si>
  <si>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</si>
  <si>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</si>
  <si>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</si>
  <si>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</si>
  <si>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</si>
  <si>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</si>
  <si>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</si>
  <si>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</si>
  <si>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</si>
  <si>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</si>
  <si>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</si>
  <si>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</si>
  <si>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</si>
  <si>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</si>
  <si>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</si>
  <si>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</si>
  <si>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</si>
  <si>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</si>
  <si>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</si>
  <si>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</si>
  <si>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</si>
  <si>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</si>
  <si>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</si>
  <si>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</si>
  <si>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</si>
  <si>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</si>
  <si>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</si>
  <si>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</si>
  <si>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</si>
  <si>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</si>
  <si>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</si>
  <si>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</si>
  <si>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</si>
  <si>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</si>
  <si>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</si>
  <si>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</si>
  <si>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</si>
  <si>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</si>
  <si>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</si>
  <si>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</si>
  <si>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</si>
  <si>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</si>
  <si>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</si>
  <si>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</si>
  <si>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</si>
  <si>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</si>
  <si>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</si>
  <si>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</si>
  <si>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</si>
  <si>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</si>
  <si>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</si>
  <si>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</si>
  <si>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</si>
  <si>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</si>
  <si>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</si>
  <si>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</si>
  <si>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</si>
  <si>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</si>
  <si>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</si>
  <si>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</si>
  <si>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</si>
  <si>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</si>
  <si>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</si>
  <si>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</si>
  <si>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</si>
  <si>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</si>
  <si>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</si>
  <si>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</si>
  <si>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</si>
  <si>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</si>
  <si>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</si>
  <si>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</si>
  <si>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</si>
  <si>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</si>
  <si>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</si>
  <si>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</si>
  <si>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</si>
  <si>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</si>
  <si>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</si>
  <si>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</si>
  <si>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</si>
  <si>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</si>
  <si>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</si>
  <si>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</si>
  <si>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</si>
  <si>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</si>
  <si>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</si>
  <si>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</si>
  <si>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</si>
  <si>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</si>
  <si>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</si>
  <si>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</si>
  <si>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</si>
  <si>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</si>
  <si>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</si>
  <si>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</si>
  <si>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</si>
  <si>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</si>
  <si>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</si>
  <si>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</si>
  <si>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</si>
  <si>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</si>
  <si>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</si>
  <si>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</si>
  <si>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</si>
  <si>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</si>
  <si>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</si>
  <si>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</si>
  <si>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</si>
  <si>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</si>
  <si>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</si>
  <si>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</si>
  <si>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</si>
  <si>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</si>
  <si>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</si>
  <si>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</si>
  <si>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</si>
  <si>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</si>
  <si>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</si>
  <si>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</si>
  <si>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</si>
  <si>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</si>
  <si>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</si>
  <si>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</si>
  <si>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</si>
  <si>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</si>
  <si>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</si>
  <si>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</si>
  <si>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</si>
  <si>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</si>
  <si>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</si>
  <si>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</si>
  <si>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</si>
  <si>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</si>
  <si>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</si>
  <si>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</si>
  <si>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</si>
  <si>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</si>
  <si>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</si>
  <si>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</si>
  <si>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</si>
  <si>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</si>
  <si>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</si>
  <si>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</si>
  <si>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</si>
  <si>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</si>
  <si>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</si>
  <si>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</si>
  <si>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</si>
  <si>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</si>
  <si>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</si>
  <si>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</si>
  <si>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</si>
  <si>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</si>
  <si>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</si>
  <si>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</si>
  <si>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</si>
  <si>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</si>
  <si>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</si>
  <si>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</si>
  <si>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</si>
  <si>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</si>
  <si>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</si>
  <si>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</si>
  <si>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</si>
  <si>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</si>
  <si>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</si>
  <si>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</si>
  <si>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</si>
  <si>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</si>
  <si>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</si>
  <si>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</si>
  <si>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</si>
  <si>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</si>
  <si>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</si>
  <si>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</si>
  <si>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</si>
  <si>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</si>
  <si>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</si>
  <si>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</si>
  <si>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</si>
  <si>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</si>
  <si>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</si>
  <si>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</si>
  <si>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</si>
  <si>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</si>
  <si>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</si>
  <si>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</si>
  <si>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</si>
  <si>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</si>
  <si>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</si>
  <si>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</si>
  <si>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</si>
  <si>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</si>
  <si>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</si>
  <si>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</si>
  <si>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</si>
  <si>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</si>
  <si>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</si>
  <si>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</si>
  <si>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</si>
  <si>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</si>
  <si>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</si>
  <si>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</si>
  <si>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</si>
  <si>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</si>
  <si>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</si>
  <si>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</si>
  <si>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</si>
  <si>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</si>
  <si>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</si>
  <si>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</si>
  <si>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</si>
  <si>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</si>
  <si>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</si>
  <si>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</si>
  <si>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</si>
  <si>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</si>
  <si>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</si>
  <si>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</si>
  <si>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</si>
  <si>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</si>
  <si>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</si>
  <si>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</si>
  <si>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</si>
  <si>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</si>
  <si>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</si>
  <si>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</si>
  <si>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</si>
  <si>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</si>
  <si>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</si>
  <si>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</si>
  <si>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</si>
  <si>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</si>
  <si>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</si>
  <si>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</si>
  <si>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</si>
  <si>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</si>
  <si>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</si>
  <si>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</si>
  <si>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</si>
  <si>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</si>
  <si>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</si>
  <si>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</si>
  <si>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</si>
  <si>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</si>
  <si>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</si>
  <si>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</si>
  <si>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</si>
  <si>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</si>
  <si>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</si>
  <si>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</si>
  <si>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</si>
  <si>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</si>
  <si>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</si>
  <si>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</si>
  <si>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</si>
  <si>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</si>
  <si>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</si>
  <si>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</si>
  <si>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</si>
  <si>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</si>
  <si>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</si>
  <si>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</si>
  <si>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</si>
  <si>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</si>
  <si>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</si>
  <si>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</si>
  <si>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</si>
  <si>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</si>
  <si>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</si>
  <si>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</si>
  <si>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</si>
  <si>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</si>
  <si>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</si>
  <si>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</si>
  <si>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</si>
  <si>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</si>
  <si>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</si>
  <si>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</si>
  <si>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</si>
  <si>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</si>
  <si>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</si>
  <si>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</si>
  <si>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</si>
  <si>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</si>
  <si>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</si>
  <si>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</si>
  <si>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</si>
  <si>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</si>
  <si>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</si>
  <si>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</si>
  <si>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</si>
  <si>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</si>
  <si>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</si>
  <si>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</si>
  <si>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</si>
  <si>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</si>
  <si>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</si>
  <si>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</si>
  <si>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</si>
  <si>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</si>
  <si>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</si>
  <si>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</si>
  <si>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</si>
  <si>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</si>
  <si>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</si>
  <si>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</si>
  <si>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</si>
  <si>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</si>
  <si>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</si>
  <si>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</si>
  <si>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</si>
  <si>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</si>
  <si>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</si>
  <si>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</si>
  <si>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</si>
  <si>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</si>
  <si>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</si>
  <si>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</si>
  <si>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</si>
  <si>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</si>
  <si>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</si>
  <si>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</si>
  <si>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</si>
  <si>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</si>
  <si>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</si>
  <si>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</si>
  <si>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</si>
  <si>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</si>
  <si>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</si>
  <si>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</si>
  <si>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</si>
  <si>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</si>
  <si>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</si>
  <si>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</si>
  <si>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</si>
  <si>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</si>
  <si>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</si>
  <si>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</si>
  <si>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</si>
  <si>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</si>
  <si>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</si>
  <si>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</si>
  <si>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</si>
  <si>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</si>
  <si>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</si>
  <si>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</si>
  <si>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</si>
  <si>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</si>
  <si>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</si>
  <si>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</si>
  <si>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</si>
  <si>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</si>
  <si>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</si>
  <si>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</si>
  <si>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</si>
  <si>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</si>
  <si>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</si>
  <si>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</si>
  <si>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</si>
  <si>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</si>
  <si>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</si>
  <si>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</si>
  <si>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</si>
  <si>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</si>
  <si>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</si>
  <si>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</si>
  <si>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</si>
  <si>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</si>
  <si>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</si>
  <si>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</si>
  <si>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</si>
  <si>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</si>
  <si>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</si>
  <si>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</si>
  <si>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</si>
  <si>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</si>
  <si>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</si>
  <si>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</si>
  <si>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</si>
  <si>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</si>
  <si>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</si>
  <si>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</si>
  <si>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</si>
  <si>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</si>
  <si>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</si>
  <si>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</si>
  <si>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</si>
  <si>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</si>
  <si>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</si>
  <si>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</si>
  <si>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</si>
  <si>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</si>
  <si>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</si>
  <si>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</si>
  <si>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</si>
  <si>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</si>
  <si>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</si>
  <si>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</si>
  <si>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</si>
  <si>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</si>
  <si>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</si>
  <si>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</si>
  <si>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</si>
  <si>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</si>
  <si>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</si>
  <si>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</si>
  <si>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</si>
  <si>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</si>
  <si>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</si>
  <si>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</si>
  <si>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</si>
  <si>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</si>
  <si>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</si>
  <si>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</si>
  <si>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</si>
  <si>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</si>
  <si>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</si>
  <si>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</si>
  <si>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</si>
  <si>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</si>
  <si>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</si>
  <si>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</si>
  <si>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</si>
  <si>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</si>
  <si>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</si>
  <si>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</si>
  <si>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</si>
  <si>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</si>
  <si>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</si>
  <si>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</si>
  <si>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</si>
  <si>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</si>
  <si>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</si>
  <si>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</si>
  <si>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</si>
  <si>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</si>
  <si>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</si>
  <si>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</si>
  <si>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</si>
  <si>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</si>
  <si>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</si>
  <si>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</si>
  <si>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</si>
  <si>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</si>
  <si>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</si>
  <si>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</si>
  <si>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</si>
  <si>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</si>
  <si>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</si>
  <si>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</si>
  <si>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</si>
  <si>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</si>
  <si>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</si>
  <si>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</si>
  <si>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</si>
  <si>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</si>
  <si>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</si>
  <si>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</si>
  <si>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</si>
  <si>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</si>
  <si>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</si>
  <si>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</si>
  <si>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</si>
  <si>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</si>
  <si>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</si>
  <si>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</si>
  <si>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</si>
  <si>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</si>
  <si>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</si>
  <si>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</si>
  <si>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</si>
  <si>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</si>
  <si>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</si>
  <si>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</si>
  <si>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</si>
  <si>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</si>
  <si>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</si>
  <si>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</si>
  <si>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</si>
  <si>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</si>
  <si>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</si>
  <si>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</si>
  <si>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</si>
  <si>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</si>
  <si>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</si>
  <si>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</si>
  <si>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</si>
  <si>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</si>
  <si>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</si>
  <si>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</si>
  <si>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</si>
  <si>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</si>
  <si>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</si>
  <si>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</si>
  <si>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</si>
  <si>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</si>
  <si>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</si>
  <si>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</si>
  <si>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</si>
  <si>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</si>
  <si>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</si>
  <si>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</si>
  <si>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</si>
  <si>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</si>
  <si>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</si>
  <si>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</si>
  <si>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</si>
  <si>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</si>
  <si>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</si>
  <si>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</si>
  <si>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</si>
  <si>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</si>
  <si>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</si>
  <si>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</si>
  <si>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</si>
  <si>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</si>
  <si>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</si>
  <si>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</si>
  <si>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</si>
  <si>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</si>
  <si>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</si>
  <si>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</si>
  <si>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</si>
  <si>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</si>
  <si>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</si>
  <si>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</si>
  <si>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</si>
  <si>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</si>
  <si>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</si>
  <si>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</si>
  <si>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</si>
  <si>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</si>
  <si>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</si>
  <si>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</si>
  <si>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</si>
  <si>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</si>
  <si>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</si>
  <si>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</si>
  <si>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</si>
  <si>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</si>
  <si>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</si>
  <si>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</si>
  <si>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</si>
  <si>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</si>
  <si>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</si>
  <si>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</si>
  <si>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</si>
  <si>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</si>
  <si>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</si>
  <si>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</si>
  <si>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</si>
  <si>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</si>
  <si>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</si>
  <si>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</si>
  <si>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</si>
  <si>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</si>
  <si>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</si>
  <si>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</si>
  <si>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</si>
  <si>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</si>
  <si>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</si>
  <si>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</si>
  <si>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</si>
  <si>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</si>
  <si>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</si>
  <si>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</si>
  <si>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</si>
  <si>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</si>
  <si>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</si>
  <si>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</si>
  <si>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</si>
  <si>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</si>
  <si>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</si>
  <si>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</si>
  <si>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</si>
  <si>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</si>
  <si>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</si>
  <si>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</si>
  <si>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</si>
  <si>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</si>
  <si>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</si>
  <si>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</si>
  <si>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</si>
  <si>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</si>
  <si>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</si>
  <si>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</si>
  <si>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</si>
  <si>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</si>
  <si>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</si>
  <si>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</si>
  <si>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</si>
  <si>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</si>
  <si>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</si>
  <si>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</si>
  <si>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</si>
  <si>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</si>
  <si>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</si>
  <si>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</si>
  <si>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</si>
  <si>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</si>
  <si>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</si>
  <si>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</si>
  <si>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</si>
  <si>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</si>
  <si>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</si>
  <si>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</si>
  <si>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</si>
  <si>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</si>
  <si>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</si>
  <si>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</si>
  <si>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</si>
  <si>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</si>
  <si>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</si>
  <si>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</si>
  <si>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</si>
  <si>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</si>
  <si>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</si>
  <si>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</si>
  <si>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</si>
  <si>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</si>
  <si>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</si>
  <si>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</si>
  <si>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</si>
  <si>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</si>
  <si>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</si>
  <si>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</si>
  <si>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</si>
  <si>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</si>
  <si>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</si>
  <si>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</si>
  <si>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</si>
  <si>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</si>
  <si>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</si>
  <si>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</si>
  <si>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</si>
  <si>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</si>
  <si>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</si>
  <si>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</si>
  <si>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</si>
  <si>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</si>
  <si>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</si>
  <si>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</si>
  <si>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</si>
  <si>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</si>
  <si>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</si>
  <si>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</si>
  <si>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</si>
  <si>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</si>
  <si>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</si>
  <si>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</si>
  <si>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</si>
  <si>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</si>
  <si>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</si>
  <si>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</si>
  <si>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</si>
  <si>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</si>
  <si>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</si>
  <si>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</si>
  <si>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</si>
  <si>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</si>
  <si>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</si>
  <si>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</si>
  <si>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</si>
  <si>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</si>
  <si>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</si>
  <si>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</si>
  <si>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</si>
  <si>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</si>
  <si>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</si>
  <si>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</si>
  <si>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</si>
  <si>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</si>
  <si>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</si>
  <si>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</si>
  <si>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</si>
  <si>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</si>
  <si>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</si>
  <si>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</si>
  <si>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</si>
  <si>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</si>
  <si>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</si>
  <si>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</si>
  <si>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</si>
  <si>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</si>
  <si>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</si>
  <si>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</si>
  <si>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</si>
  <si>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</si>
  <si>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</si>
  <si>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</si>
  <si>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</si>
  <si>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</si>
  <si>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</si>
  <si>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</si>
  <si>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</si>
  <si>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</si>
  <si>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</si>
  <si>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</si>
  <si>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</si>
  <si>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</si>
  <si>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</si>
  <si>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</si>
  <si>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</si>
  <si>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</si>
  <si>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</si>
  <si>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</si>
  <si>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</si>
  <si>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</si>
  <si>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</si>
  <si>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</si>
  <si>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</si>
  <si>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</si>
  <si>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</si>
  <si>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</si>
  <si>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</si>
  <si>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</si>
  <si>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</si>
  <si>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</si>
  <si>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</si>
  <si>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</si>
  <si>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</si>
  <si>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</si>
  <si>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</si>
  <si>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</si>
  <si>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</si>
  <si>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</si>
  <si>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</si>
  <si>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</si>
  <si>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</si>
  <si>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</si>
  <si>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</si>
  <si>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</si>
  <si>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</si>
  <si>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</si>
  <si>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</si>
  <si>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</si>
  <si>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</si>
  <si>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</si>
  <si>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</si>
  <si>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</si>
  <si>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</si>
  <si>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</si>
  <si>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</si>
  <si>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</si>
  <si>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</si>
  <si>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</si>
  <si>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</si>
  <si>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</si>
  <si>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</si>
  <si>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</si>
  <si>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</si>
  <si>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</si>
  <si>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</si>
  <si>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</si>
  <si>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</si>
  <si>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</si>
  <si>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</si>
  <si>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</si>
  <si>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</si>
  <si>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</si>
  <si>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</si>
  <si>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</si>
  <si>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</si>
  <si>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</si>
  <si>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</si>
  <si>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</si>
  <si>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</si>
  <si>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</si>
  <si>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</si>
  <si>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</si>
  <si>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</si>
  <si>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</si>
  <si>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</si>
  <si>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</si>
  <si>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</si>
  <si>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</si>
  <si>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</si>
  <si>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</si>
  <si>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</si>
  <si>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</si>
  <si>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</si>
  <si>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</si>
  <si>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</si>
  <si>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</si>
  <si>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</si>
  <si>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</si>
  <si>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</si>
  <si>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</si>
  <si>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</si>
  <si>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</si>
  <si>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</si>
  <si>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</si>
  <si>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</si>
  <si>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</si>
  <si>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</si>
  <si>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</si>
  <si>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</si>
  <si>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</si>
  <si>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</si>
  <si>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</si>
  <si>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</si>
  <si>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</si>
  <si>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</si>
  <si>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</si>
  <si>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</si>
  <si>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</si>
  <si>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</si>
  <si>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</si>
  <si>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</si>
  <si>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</si>
  <si>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</si>
  <si>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</si>
  <si>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</si>
  <si>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</si>
  <si>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</si>
  <si>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</si>
  <si>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</si>
  <si>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</si>
  <si>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</si>
  <si>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</si>
  <si>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</si>
  <si>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</si>
  <si>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</si>
  <si>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</si>
  <si>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</si>
  <si>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</si>
  <si>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</si>
  <si>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</si>
  <si>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</si>
  <si>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</si>
  <si>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</si>
  <si>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</si>
  <si>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</si>
  <si>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</si>
  <si>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</si>
  <si>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</si>
  <si>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</si>
  <si>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</si>
  <si>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</si>
  <si>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</si>
  <si>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</si>
  <si>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</si>
  <si>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</si>
  <si>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</si>
  <si>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</si>
  <si>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</si>
  <si>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</si>
  <si>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</si>
  <si>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</si>
  <si>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</si>
  <si>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</si>
  <si>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</si>
  <si>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</si>
  <si>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</si>
  <si>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</si>
  <si>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</si>
  <si>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</si>
  <si>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</si>
  <si>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</si>
  <si>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</si>
  <si>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</si>
  <si>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</si>
  <si>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</si>
  <si>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</si>
  <si>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</si>
  <si>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</si>
  <si>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</si>
  <si>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</si>
  <si>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</si>
  <si>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</si>
  <si>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</si>
  <si>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</si>
  <si>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</si>
  <si>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</si>
  <si>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</si>
  <si>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</si>
  <si>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</si>
  <si>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</si>
  <si>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</si>
  <si>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</si>
  <si>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</si>
  <si>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</si>
  <si>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</si>
  <si>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</si>
  <si>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</si>
  <si>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</si>
  <si>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</si>
  <si>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</si>
  <si>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</si>
  <si>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</si>
  <si>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</si>
  <si>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</si>
  <si>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</si>
  <si>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</si>
  <si>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</si>
  <si>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</si>
  <si>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</si>
  <si>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</si>
  <si>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</si>
  <si>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</si>
  <si>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</si>
  <si>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</si>
  <si>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</si>
  <si>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</si>
  <si>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</si>
  <si>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</si>
  <si>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</si>
  <si>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</si>
  <si>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</si>
  <si>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</si>
  <si>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</si>
  <si>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</si>
  <si>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</si>
  <si>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</si>
  <si>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</si>
  <si>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</si>
  <si>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</si>
  <si>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</si>
  <si>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</si>
  <si>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</si>
  <si>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</si>
  <si>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</si>
  <si>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</si>
  <si>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</si>
  <si>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</si>
  <si>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</si>
  <si>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</si>
  <si>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</si>
  <si>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</si>
  <si>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</si>
  <si>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</si>
  <si>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</si>
  <si>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</si>
  <si>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</si>
  <si>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</si>
  <si>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</si>
  <si>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</si>
  <si>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</si>
  <si>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</si>
  <si>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</si>
  <si>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</si>
  <si>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</si>
  <si>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</si>
  <si>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</si>
  <si>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</si>
  <si>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</si>
  <si>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</si>
  <si>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</si>
  <si>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</si>
  <si>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</si>
  <si>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</si>
  <si>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</si>
  <si>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</si>
  <si>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</si>
  <si>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</si>
  <si>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</si>
  <si>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</si>
  <si>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</si>
  <si>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</si>
  <si>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</si>
  <si>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</si>
  <si>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</si>
  <si>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</si>
  <si>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</si>
  <si>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</si>
  <si>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</si>
  <si>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</si>
  <si>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</si>
  <si>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</si>
  <si>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</si>
  <si>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</si>
  <si>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</si>
  <si>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</si>
  <si>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</si>
  <si>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</si>
  <si>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</si>
  <si>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</si>
  <si>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</si>
  <si>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</si>
  <si>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</si>
  <si>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</si>
  <si>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</si>
  <si>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</si>
  <si>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</si>
  <si>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</si>
  <si>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</si>
  <si>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</si>
  <si>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</si>
  <si>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</si>
  <si>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</si>
  <si>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</si>
  <si>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</si>
  <si>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</si>
  <si>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</si>
  <si>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</si>
  <si>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</si>
  <si>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</si>
  <si>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</si>
  <si>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</si>
  <si>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</si>
  <si>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</si>
  <si>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</si>
  <si>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</si>
  <si>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</si>
  <si>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</si>
  <si>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</si>
  <si>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</si>
  <si>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</si>
  <si>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</si>
  <si>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</si>
  <si>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</si>
  <si>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</si>
  <si>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</si>
  <si>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</si>
  <si>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</si>
  <si>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</si>
  <si>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</si>
  <si>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</si>
  <si>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</si>
  <si>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</si>
  <si>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</si>
  <si>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</si>
  <si>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</si>
  <si>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</si>
  <si>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</si>
  <si>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</si>
  <si>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</si>
  <si>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</si>
  <si>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</si>
  <si>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</si>
  <si>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</si>
  <si>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</si>
  <si>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</si>
  <si>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</si>
  <si>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</si>
  <si>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</si>
  <si>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</si>
  <si>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</si>
  <si>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</si>
  <si>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</si>
  <si>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</si>
  <si>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</si>
  <si>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</si>
  <si>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</si>
  <si>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</si>
  <si>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</si>
  <si>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</si>
  <si>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</si>
  <si>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</si>
  <si>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</si>
  <si>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</si>
  <si>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</si>
  <si>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</si>
  <si>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</si>
  <si>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</si>
  <si>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</si>
  <si>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</si>
  <si>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</si>
  <si>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</si>
  <si>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</si>
  <si>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</si>
  <si>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</si>
  <si>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</si>
  <si>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</si>
  <si>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</si>
  <si>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</si>
  <si>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</si>
  <si>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</si>
  <si>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</si>
  <si>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</si>
  <si>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</si>
  <si>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</si>
  <si>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</si>
  <si>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</si>
  <si>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</si>
  <si>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</si>
  <si>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</si>
  <si>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</si>
  <si>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</si>
  <si>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</si>
  <si>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</si>
  <si>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</si>
  <si>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</si>
  <si>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</si>
  <si>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</si>
  <si>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</si>
  <si>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</si>
  <si>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</si>
  <si>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</si>
  <si>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</si>
  <si>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</si>
  <si>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</si>
  <si>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</si>
  <si>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</si>
  <si>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</si>
  <si>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</si>
  <si>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</si>
  <si>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</si>
  <si>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</si>
  <si>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</si>
  <si>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</si>
  <si>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</si>
  <si>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</si>
  <si>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</si>
  <si>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</si>
  <si>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</si>
  <si>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</si>
  <si>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</si>
  <si>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</si>
  <si>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</si>
  <si>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</si>
  <si>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</si>
  <si>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</si>
  <si>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</si>
  <si>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</si>
  <si>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</si>
  <si>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</si>
  <si>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</si>
  <si>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</si>
  <si>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</si>
  <si>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</si>
  <si>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</si>
  <si>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</si>
  <si>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</si>
  <si>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</si>
  <si>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</si>
  <si>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</si>
  <si>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</si>
  <si>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</si>
  <si>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</si>
  <si>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</si>
  <si>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</si>
  <si>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</si>
  <si>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</si>
  <si>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</si>
  <si>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</si>
  <si>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</si>
  <si>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</si>
  <si>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</si>
  <si>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</si>
  <si>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</si>
  <si>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</si>
  <si>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</si>
  <si>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</si>
  <si>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</si>
  <si>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</si>
  <si>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</si>
  <si>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</si>
  <si>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</si>
  <si>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</si>
  <si>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</si>
  <si>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</si>
  <si>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</si>
  <si>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</si>
  <si>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</si>
  <si>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</si>
  <si>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</si>
  <si>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</si>
  <si>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</si>
  <si>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</si>
  <si>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</si>
  <si>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</si>
  <si>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</si>
  <si>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</si>
  <si>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</si>
  <si>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</si>
  <si>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</si>
  <si>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</si>
  <si>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</si>
  <si>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</si>
  <si>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</si>
  <si>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</si>
  <si>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</si>
  <si>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</si>
  <si>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</si>
  <si>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</si>
  <si>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</si>
  <si>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</si>
  <si>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</si>
  <si>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</si>
  <si>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</si>
  <si>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</si>
  <si>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</si>
  <si>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</si>
  <si>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</si>
  <si>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</si>
  <si>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</si>
  <si>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</si>
  <si>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</si>
  <si>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</si>
  <si>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</si>
  <si>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</si>
  <si>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</si>
  <si>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</si>
  <si>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</si>
  <si>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</si>
  <si>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</si>
  <si>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</si>
  <si>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</si>
  <si>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</si>
  <si>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</si>
  <si>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</si>
  <si>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</si>
  <si>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</si>
  <si>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</si>
  <si>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</si>
  <si>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</si>
  <si>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</si>
  <si>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</si>
  <si>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</si>
  <si>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</si>
  <si>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</si>
  <si>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</si>
  <si>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</si>
  <si>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</si>
  <si>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</si>
  <si>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</si>
  <si>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</si>
  <si>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</si>
  <si>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</si>
  <si>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</si>
  <si>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</si>
  <si>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</si>
  <si>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</si>
  <si>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</si>
  <si>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</si>
  <si>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</si>
  <si>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</si>
  <si>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</si>
  <si>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</si>
  <si>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</si>
  <si>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</si>
  <si>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</si>
  <si>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</si>
  <si>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</si>
  <si>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</si>
  <si>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</si>
  <si>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</si>
  <si>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</si>
  <si>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</si>
  <si>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</si>
  <si>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</si>
  <si>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</si>
  <si>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</si>
  <si>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</si>
  <si>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</si>
  <si>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</si>
  <si>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</si>
  <si>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</si>
  <si>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</si>
  <si>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</si>
  <si>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</si>
  <si>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</si>
  <si>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</si>
  <si>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</si>
  <si>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</si>
  <si>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</si>
  <si>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</si>
  <si>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</si>
  <si>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</si>
  <si>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</si>
  <si>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</si>
  <si>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</si>
  <si>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</si>
  <si>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</si>
  <si>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</si>
  <si>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</si>
  <si>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</si>
  <si>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</si>
  <si>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</si>
  <si>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</si>
  <si>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</si>
  <si>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</si>
  <si>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</si>
  <si>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</si>
  <si>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</si>
  <si>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</si>
  <si>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</si>
  <si>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</si>
  <si>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</si>
  <si>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</si>
  <si>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</si>
  <si>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</si>
  <si>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</si>
  <si>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</si>
  <si>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</si>
  <si>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</si>
  <si>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</si>
  <si>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</si>
  <si>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</si>
  <si>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</si>
  <si>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</si>
  <si>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</si>
  <si>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</si>
  <si>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</si>
  <si>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</si>
  <si>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</si>
  <si>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</si>
  <si>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</si>
  <si>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</si>
  <si>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</si>
  <si>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</si>
  <si>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</si>
  <si>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</si>
  <si>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</si>
  <si>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</si>
  <si>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</si>
  <si>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</si>
  <si>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</si>
  <si>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</si>
  <si>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</si>
  <si>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</si>
  <si>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</si>
  <si>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</si>
  <si>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</si>
  <si>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</si>
  <si>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</si>
  <si>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</si>
  <si>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</si>
  <si>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</si>
  <si>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</si>
  <si>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</si>
  <si>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</si>
  <si>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</si>
  <si>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</si>
  <si>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</si>
  <si>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</si>
  <si>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</si>
  <si>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</si>
  <si>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</si>
  <si>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</si>
  <si>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</si>
  <si>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</si>
  <si>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</si>
  <si>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</si>
  <si>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</si>
  <si>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</si>
  <si>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</si>
  <si>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</si>
  <si>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</si>
  <si>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</si>
  <si>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</si>
  <si>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</si>
  <si>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</si>
  <si>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</si>
  <si>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</si>
  <si>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</si>
  <si>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</si>
  <si>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</si>
  <si>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</si>
  <si>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</si>
  <si>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</si>
  <si>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</si>
  <si>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</si>
  <si>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</si>
  <si>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</si>
  <si>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</si>
  <si>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</si>
  <si>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</si>
  <si>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</si>
  <si>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</si>
  <si>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</si>
  <si>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</si>
  <si>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</si>
  <si>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</si>
  <si>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</si>
  <si>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</si>
  <si>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</si>
  <si>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</si>
  <si>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</si>
  <si>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</si>
  <si>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</si>
  <si>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</si>
  <si>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</si>
  <si>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</si>
  <si>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</si>
  <si>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</si>
  <si>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</si>
  <si>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</si>
  <si>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</si>
  <si>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</si>
  <si>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</si>
  <si>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</si>
  <si>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</si>
  <si>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</si>
  <si>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</si>
  <si>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</si>
  <si>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</si>
  <si>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</si>
  <si>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</si>
  <si>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</si>
  <si>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</si>
  <si>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</si>
  <si>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</si>
  <si>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</si>
  <si>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</si>
  <si>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</si>
  <si>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</si>
  <si>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</si>
  <si>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</si>
  <si>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</si>
  <si>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</si>
  <si>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</si>
  <si>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</si>
  <si>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</si>
  <si>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</si>
  <si>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</si>
  <si>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</si>
  <si>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</si>
  <si>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</si>
  <si>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</si>
  <si>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</si>
  <si>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</si>
  <si>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</si>
  <si>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</si>
  <si>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</si>
  <si>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</si>
  <si>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</si>
  <si>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</si>
  <si>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</si>
  <si>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</si>
  <si>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</si>
  <si>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</si>
  <si>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</si>
  <si>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</si>
  <si>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</si>
  <si>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</si>
  <si>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</si>
  <si>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</si>
  <si>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</si>
  <si>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</si>
  <si>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</si>
  <si>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</si>
  <si>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</si>
  <si>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</si>
  <si>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</si>
  <si>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</si>
  <si>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</si>
  <si>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</si>
  <si>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</si>
  <si>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</si>
  <si>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</si>
  <si>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</si>
  <si>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</si>
  <si>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</si>
  <si>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</si>
  <si>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</si>
  <si>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</si>
  <si>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</si>
  <si>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</si>
  <si>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</si>
  <si>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</si>
  <si>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</si>
  <si>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</si>
  <si>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</si>
  <si>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</si>
  <si>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</si>
  <si>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</si>
  <si>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</si>
  <si>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</si>
  <si>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</si>
  <si>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</si>
  <si>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</si>
  <si>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</si>
  <si>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</si>
  <si>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</si>
  <si>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</si>
  <si>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</si>
  <si>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</si>
  <si>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</si>
  <si>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</si>
  <si>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</si>
  <si>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</si>
  <si>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</si>
  <si>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</si>
  <si>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</si>
  <si>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</si>
  <si>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</si>
  <si>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</si>
  <si>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</si>
  <si>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</si>
  <si>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</si>
  <si>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</si>
  <si>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</si>
  <si>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</si>
  <si>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</si>
  <si>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</si>
  <si>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</si>
  <si>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</si>
  <si>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</si>
  <si>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</si>
  <si>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</si>
  <si>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</si>
  <si>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</si>
  <si>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</si>
  <si>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</si>
  <si>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</si>
  <si>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</si>
  <si>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</si>
  <si>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</si>
  <si>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</si>
  <si>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</si>
  <si>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</si>
  <si>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</si>
  <si>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</si>
  <si>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</si>
  <si>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</si>
  <si>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</si>
  <si>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</si>
  <si>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</si>
  <si>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</si>
  <si>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</si>
  <si>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</si>
  <si>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</si>
  <si>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</si>
  <si>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</si>
  <si>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</si>
  <si>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</si>
  <si>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</si>
  <si>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</si>
  <si>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</si>
  <si>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</si>
  <si>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</si>
  <si>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</si>
  <si>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</si>
  <si>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</si>
  <si>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</si>
  <si>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</si>
  <si>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</si>
  <si>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</si>
  <si>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</si>
  <si>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</si>
  <si>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</si>
  <si>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</si>
  <si>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</si>
  <si>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</si>
  <si>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</si>
  <si>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</si>
  <si>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</si>
  <si>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</si>
  <si>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</si>
  <si>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</si>
  <si>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</si>
  <si>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</si>
  <si>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</si>
  <si>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</si>
  <si>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</si>
  <si>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</si>
  <si>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</si>
  <si>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</si>
  <si>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</si>
  <si>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</si>
  <si>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</si>
  <si>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</si>
  <si>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</si>
  <si>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</si>
  <si>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</si>
  <si>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</si>
  <si>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</si>
  <si>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</si>
  <si>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</si>
  <si>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</si>
  <si>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</si>
  <si>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</si>
  <si>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</si>
  <si>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</si>
  <si>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</si>
  <si>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</si>
  <si>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</si>
  <si>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</si>
  <si>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</si>
  <si>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</si>
  <si>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</si>
  <si>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</si>
  <si>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</si>
  <si>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</si>
  <si>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</si>
  <si>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</si>
  <si>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</si>
  <si>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</si>
  <si>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</si>
  <si>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</si>
  <si>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</si>
  <si>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</si>
  <si>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</si>
  <si>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</si>
  <si>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</si>
  <si>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</si>
  <si>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</si>
  <si>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</si>
  <si>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</si>
  <si>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</si>
  <si>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</si>
  <si>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</si>
  <si>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</si>
  <si>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</si>
  <si>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</si>
  <si>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</si>
  <si>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</si>
  <si>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</si>
  <si>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</si>
  <si>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</si>
  <si>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</si>
  <si>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</si>
  <si>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</si>
  <si>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</si>
  <si>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</si>
  <si>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</si>
  <si>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</si>
  <si>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</si>
  <si>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</si>
  <si>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</si>
  <si>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</si>
  <si>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</si>
  <si>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</si>
  <si>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</si>
  <si>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</si>
  <si>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</si>
  <si>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</si>
  <si>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</si>
  <si>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</si>
  <si>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</si>
  <si>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</si>
  <si>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</si>
  <si>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</si>
  <si>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</si>
  <si>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</si>
  <si>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</si>
  <si>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</si>
  <si>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</si>
  <si>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</si>
  <si>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</si>
  <si>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</si>
  <si>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</si>
  <si>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</si>
  <si>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</si>
  <si>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</si>
  <si>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</si>
  <si>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</si>
  <si>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</si>
  <si>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</si>
  <si>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</si>
  <si>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</si>
  <si>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</si>
  <si>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</si>
  <si>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</si>
  <si>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</si>
  <si>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</si>
  <si>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</si>
  <si>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</si>
  <si>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</si>
  <si>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</si>
  <si>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</si>
  <si>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</si>
  <si>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</si>
  <si>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</si>
  <si>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</si>
  <si>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</si>
  <si>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</si>
  <si>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</si>
  <si>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</si>
  <si>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</si>
  <si>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</si>
  <si>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</si>
  <si>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</si>
  <si>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</si>
  <si>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</si>
  <si>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</si>
  <si>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</si>
  <si>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</si>
  <si>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</si>
  <si>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</si>
  <si>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</si>
  <si>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</si>
  <si>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</si>
  <si>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</si>
  <si>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</si>
  <si>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</si>
  <si>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</si>
  <si>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</si>
  <si>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</si>
  <si>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</si>
  <si>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</si>
  <si>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</si>
  <si>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</si>
  <si>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</si>
  <si>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</si>
  <si>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</si>
  <si>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</si>
  <si>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</si>
  <si>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</si>
  <si>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</si>
  <si>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</si>
  <si>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</si>
  <si>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</si>
  <si>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</si>
  <si>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</si>
  <si>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</si>
  <si>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</si>
  <si>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</si>
  <si>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</si>
  <si>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</si>
  <si>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</si>
  <si>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</si>
  <si>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</si>
  <si>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</si>
  <si>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</si>
  <si>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</si>
  <si>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</si>
  <si>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</si>
  <si>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</si>
  <si>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</si>
  <si>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</si>
  <si>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</si>
  <si>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</si>
  <si>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</si>
  <si>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</si>
  <si>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</si>
  <si>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</si>
  <si>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</si>
  <si>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</si>
  <si>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</si>
  <si>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</si>
  <si>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</si>
  <si>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</si>
  <si>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</si>
  <si>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</si>
  <si>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</si>
  <si>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</si>
  <si>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</si>
  <si>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</si>
  <si>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</si>
  <si>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</si>
  <si>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</si>
  <si>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</si>
  <si>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</si>
  <si>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</si>
  <si>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</si>
  <si>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</si>
  <si>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</si>
  <si>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</si>
  <si>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</si>
  <si>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</si>
  <si>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</si>
  <si>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</si>
  <si>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</si>
  <si>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</si>
  <si>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</si>
  <si>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</si>
  <si>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</si>
  <si>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</si>
  <si>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</si>
  <si>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</si>
  <si>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</si>
  <si>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</si>
  <si>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</si>
  <si>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</si>
  <si>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</si>
  <si>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</si>
  <si>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</si>
  <si>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</si>
  <si>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</si>
  <si>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</si>
  <si>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</si>
  <si>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</si>
  <si>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</si>
  <si>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</si>
  <si>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</si>
  <si>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</si>
  <si>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</si>
  <si>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</si>
  <si>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</si>
  <si>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</si>
  <si>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</si>
  <si>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</si>
  <si>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</si>
  <si>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</si>
  <si>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</si>
  <si>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</si>
  <si>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</si>
  <si>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</si>
  <si>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</si>
  <si>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</si>
  <si>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</si>
  <si>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</si>
  <si>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</si>
  <si>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</si>
  <si>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</si>
  <si>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</si>
  <si>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</si>
  <si>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</si>
  <si>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</si>
  <si>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</si>
  <si>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</si>
  <si>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</si>
  <si>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</si>
  <si>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</si>
  <si>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</si>
  <si>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</si>
  <si>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</si>
  <si>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</si>
  <si>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</si>
  <si>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</si>
  <si>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</si>
  <si>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</si>
  <si>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</si>
  <si>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</si>
  <si>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</si>
  <si>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</si>
  <si>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</si>
  <si>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</si>
  <si>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</si>
  <si>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</si>
  <si>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</si>
  <si>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</si>
  <si>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</si>
  <si>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</si>
  <si>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</si>
  <si>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</si>
  <si>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</si>
  <si>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</si>
  <si>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</si>
  <si>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</si>
  <si>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</si>
  <si>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</si>
  <si>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</si>
  <si>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</si>
  <si>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</si>
  <si>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</si>
  <si>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</si>
  <si>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</si>
  <si>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</si>
  <si>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</si>
  <si>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</si>
  <si>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</si>
  <si>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</si>
  <si>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</si>
  <si>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</si>
  <si>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</si>
  <si>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</si>
  <si>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</si>
  <si>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</si>
  <si>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</si>
  <si>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</si>
  <si>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</si>
  <si>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</si>
  <si>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</si>
  <si>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</si>
  <si>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</si>
  <si>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</si>
  <si>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</si>
  <si>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</si>
  <si>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</si>
  <si>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</si>
  <si>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</si>
  <si>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</si>
  <si>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</si>
  <si>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</si>
  <si>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</si>
  <si>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</si>
  <si>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</si>
  <si>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</si>
  <si>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</si>
  <si>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</si>
  <si>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</si>
  <si>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</si>
  <si>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</si>
  <si>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</si>
  <si>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</si>
  <si>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</si>
  <si>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</si>
  <si>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</si>
  <si>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</si>
  <si>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</si>
  <si>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</si>
  <si>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</si>
  <si>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</si>
  <si>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</si>
  <si>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</si>
  <si>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</si>
  <si>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</si>
  <si>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</si>
  <si>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</si>
  <si>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</si>
  <si>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</si>
  <si>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</si>
  <si>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</si>
  <si>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</si>
  <si>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</si>
  <si>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</si>
  <si>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</si>
  <si>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</si>
  <si>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</si>
  <si>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</si>
  <si>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</si>
  <si>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</si>
  <si>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</si>
  <si>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</si>
  <si>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</si>
  <si>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</si>
  <si>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</si>
  <si>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</si>
  <si>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</si>
  <si>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</si>
  <si>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</si>
  <si>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</si>
  <si>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</si>
  <si>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</si>
  <si>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</si>
  <si>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</si>
  <si>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</si>
  <si>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</si>
  <si>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</si>
  <si>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</si>
  <si>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</si>
  <si>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</si>
  <si>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</si>
  <si>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</si>
  <si>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</si>
  <si>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</si>
  <si>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</si>
  <si>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</si>
  <si>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</si>
  <si>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</si>
  <si>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</si>
  <si>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</si>
  <si>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</si>
  <si>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</si>
  <si>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</si>
  <si>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</si>
  <si>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</si>
  <si>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</si>
  <si>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</si>
  <si>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</si>
  <si>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</si>
  <si>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</si>
  <si>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</si>
  <si>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</si>
  <si>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</si>
  <si>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</si>
  <si>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</si>
  <si>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</si>
  <si>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</si>
  <si>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</si>
  <si>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</si>
  <si>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</si>
  <si>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</si>
  <si>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</si>
  <si>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</si>
  <si>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</si>
  <si>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</si>
  <si>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</si>
  <si>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</si>
  <si>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</si>
  <si>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</si>
  <si>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</si>
  <si>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</si>
  <si>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</si>
  <si>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</si>
  <si>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</si>
  <si>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</si>
  <si>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</si>
  <si>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</si>
  <si>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</si>
  <si>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</si>
  <si>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</si>
  <si>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</si>
  <si>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</si>
  <si>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</si>
  <si>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</si>
  <si>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</si>
  <si>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</si>
  <si>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</si>
  <si>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</si>
  <si>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</si>
  <si>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</si>
  <si>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</si>
  <si>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</si>
  <si>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</si>
  <si>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</si>
  <si>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</si>
  <si>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</si>
  <si>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</si>
  <si>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</si>
  <si>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</si>
  <si>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</si>
  <si>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</si>
  <si>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</si>
  <si>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</si>
  <si>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</si>
  <si>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</si>
  <si>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</si>
  <si>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</si>
  <si>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</si>
  <si>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</si>
  <si>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</si>
  <si>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</si>
  <si>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</si>
  <si>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</si>
  <si>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</si>
  <si>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</si>
  <si>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</si>
  <si>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</si>
  <si>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</si>
  <si>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</si>
  <si>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</si>
  <si>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</si>
  <si>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</si>
  <si>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</si>
  <si>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</si>
  <si>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</si>
  <si>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</si>
  <si>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</si>
  <si>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</si>
  <si>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</si>
  <si>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</si>
  <si>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</si>
  <si>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</si>
  <si>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</si>
  <si>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</si>
  <si>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</si>
  <si>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</si>
  <si>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</si>
  <si>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</si>
  <si>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</si>
  <si>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</si>
  <si>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</si>
  <si>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</si>
  <si>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</si>
  <si>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</si>
  <si>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</si>
  <si>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</si>
  <si>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</si>
  <si>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</si>
  <si>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</si>
  <si>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</si>
  <si>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</si>
  <si>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</si>
  <si>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</si>
  <si>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</si>
  <si>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</si>
  <si>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</si>
  <si>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</si>
  <si>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</si>
  <si>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</si>
  <si>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</si>
  <si>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</si>
  <si>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</si>
  <si>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</si>
  <si>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</si>
  <si>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</si>
  <si>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</si>
  <si>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</si>
  <si>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</si>
  <si>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</si>
  <si>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</si>
  <si>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</si>
  <si>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</si>
  <si>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</si>
  <si>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</si>
  <si>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</si>
  <si>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</si>
  <si>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</si>
  <si>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</si>
  <si>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</si>
  <si>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</si>
  <si>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</si>
  <si>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</si>
  <si>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</si>
  <si>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</si>
  <si>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</si>
  <si>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</si>
  <si>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</si>
  <si>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</si>
  <si>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</si>
  <si>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</si>
  <si>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</si>
  <si>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</si>
  <si>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</si>
  <si>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</si>
  <si>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</si>
  <si>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</si>
  <si>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</si>
  <si>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</si>
  <si>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</si>
  <si>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</si>
  <si>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</si>
  <si>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</si>
  <si>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</si>
  <si>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</si>
  <si>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</si>
  <si>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</si>
  <si>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</si>
  <si>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</si>
  <si>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</si>
  <si>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</si>
  <si>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</si>
  <si>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</si>
  <si>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</si>
  <si>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</si>
  <si>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</si>
  <si>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</si>
  <si>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</si>
  <si>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</si>
  <si>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</si>
  <si>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</si>
  <si>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</si>
  <si>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</si>
  <si>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</si>
  <si>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</si>
  <si>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</si>
  <si>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</si>
  <si>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</si>
  <si>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</si>
  <si>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</si>
  <si>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</si>
  <si>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</si>
  <si>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</si>
  <si>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</si>
  <si>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</si>
  <si>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</si>
  <si>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</si>
  <si>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</si>
  <si>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</si>
  <si>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</si>
  <si>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</si>
  <si>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</si>
  <si>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</si>
  <si>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</si>
  <si>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</si>
  <si>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</si>
  <si>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</si>
  <si>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</si>
  <si>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</si>
  <si>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</si>
  <si>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</si>
  <si>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</si>
  <si>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</si>
  <si>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</si>
  <si>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</si>
  <si>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</si>
  <si>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</si>
  <si>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</si>
  <si>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</si>
  <si>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</si>
  <si>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</si>
  <si>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</si>
  <si>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</si>
  <si>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</si>
  <si>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</si>
  <si>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</si>
  <si>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</si>
  <si>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</si>
  <si>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</si>
  <si>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</si>
  <si>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</si>
  <si>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</si>
  <si>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</si>
  <si>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</si>
  <si>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</si>
  <si>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</si>
  <si>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</si>
  <si>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</si>
  <si>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</si>
  <si>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</si>
  <si>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</si>
  <si>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</si>
  <si>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</si>
  <si>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</si>
  <si>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</si>
  <si>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</si>
  <si>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</si>
  <si>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</si>
  <si>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</si>
  <si>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</si>
  <si>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</si>
  <si>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</si>
  <si>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</si>
  <si>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</si>
  <si>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</si>
  <si>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</si>
  <si>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</si>
  <si>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</si>
  <si>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</si>
  <si>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</si>
  <si>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</si>
  <si>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</si>
  <si>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</si>
  <si>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</si>
  <si>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</si>
  <si>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</si>
  <si>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</si>
  <si>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</si>
  <si>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</si>
  <si>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</si>
  <si>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</si>
  <si>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</si>
  <si>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</si>
  <si>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</si>
  <si>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</si>
  <si>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</si>
  <si>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</si>
  <si>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</si>
  <si>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</si>
  <si>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</si>
  <si>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</si>
  <si>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</si>
  <si>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</si>
  <si>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</si>
  <si>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</si>
  <si>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</si>
  <si>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</si>
  <si>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</si>
  <si>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</si>
  <si>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</si>
  <si>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</si>
  <si>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</si>
  <si>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</si>
  <si>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</si>
  <si>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</si>
  <si>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</si>
  <si>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</si>
  <si>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</si>
  <si>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</si>
  <si>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</si>
  <si>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</si>
  <si>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</si>
  <si>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</si>
  <si>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</si>
  <si>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</si>
  <si>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</si>
  <si>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</si>
  <si>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</si>
  <si>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</si>
  <si>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</si>
  <si>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</si>
  <si>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</si>
  <si>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</si>
  <si>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</si>
  <si>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</si>
  <si>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</si>
  <si>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</si>
  <si>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</si>
  <si>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</si>
  <si>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</si>
  <si>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</si>
  <si>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</si>
  <si>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</si>
  <si>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</si>
  <si>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</si>
  <si>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</si>
  <si>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</si>
  <si>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</si>
  <si>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</si>
  <si>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</si>
  <si>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</si>
  <si>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</si>
  <si>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</si>
  <si>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</si>
  <si>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</si>
  <si>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</si>
  <si>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</si>
  <si>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</si>
  <si>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</si>
  <si>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</si>
  <si>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</si>
  <si>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</si>
  <si>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</si>
  <si>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</si>
  <si>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</si>
  <si>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</si>
  <si>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</si>
  <si>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</si>
  <si>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</si>
  <si>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</si>
  <si>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</si>
  <si>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</si>
  <si>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</si>
  <si>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</si>
  <si>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</si>
  <si>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</si>
  <si>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</si>
  <si>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</si>
  <si>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</si>
  <si>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</si>
  <si>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</si>
  <si>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</si>
  <si>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</si>
  <si>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</si>
  <si>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</si>
  <si>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</si>
  <si>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</si>
  <si>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</si>
  <si>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</si>
  <si>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</si>
  <si>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</si>
  <si>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</si>
  <si>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</si>
  <si>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</si>
  <si>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</si>
  <si>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</si>
  <si>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</si>
  <si>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</si>
  <si>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</si>
  <si>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</si>
  <si>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</si>
  <si>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</si>
  <si>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</si>
  <si>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</si>
  <si>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</si>
  <si>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</si>
  <si>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</si>
  <si>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</si>
  <si>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</si>
  <si>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</si>
  <si>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</si>
  <si>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</si>
  <si>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</si>
  <si>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</si>
  <si>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</si>
  <si>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</si>
  <si>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</si>
  <si>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</si>
  <si>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</si>
  <si>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</si>
  <si>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</si>
  <si>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</si>
  <si>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</si>
  <si>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</si>
  <si>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</si>
  <si>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</si>
  <si>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</si>
  <si>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</si>
  <si>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</si>
  <si>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</si>
  <si>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</si>
  <si>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</si>
  <si>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</si>
  <si>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</si>
  <si>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</si>
  <si>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</si>
  <si>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</si>
  <si>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</si>
  <si>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</si>
  <si>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</si>
  <si>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</si>
  <si>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</si>
  <si>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</si>
  <si>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</si>
  <si>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</si>
  <si>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</si>
  <si>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</si>
  <si>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</si>
  <si>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</si>
  <si>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</si>
  <si>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</si>
  <si>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</si>
  <si>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</si>
  <si>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</si>
  <si>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</si>
  <si>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</si>
  <si>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</si>
  <si>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</si>
  <si>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</si>
  <si>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</si>
  <si>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</si>
  <si>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</si>
  <si>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</si>
  <si>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</si>
  <si>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</si>
  <si>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</si>
  <si>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</si>
  <si>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</si>
  <si>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</si>
  <si>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</si>
  <si>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</si>
  <si>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</si>
  <si>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</si>
  <si>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</si>
  <si>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</si>
  <si>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</si>
  <si>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</si>
  <si>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</si>
  <si>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</si>
  <si>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</si>
  <si>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</si>
  <si>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</si>
  <si>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</si>
  <si>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</si>
  <si>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</si>
  <si>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</si>
  <si>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</si>
  <si>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</si>
  <si>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</si>
  <si>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</si>
  <si>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</si>
  <si>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</si>
  <si>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</si>
  <si>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</si>
  <si>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</si>
  <si>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</si>
  <si>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</si>
  <si>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</si>
  <si>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</si>
  <si>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</si>
  <si>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</si>
  <si>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</si>
  <si>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</si>
  <si>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</si>
  <si>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</si>
  <si>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</si>
  <si>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</si>
  <si>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</si>
  <si>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</si>
  <si>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</si>
  <si>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</si>
  <si>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</si>
  <si>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</si>
  <si>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</si>
  <si>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</si>
  <si>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</si>
  <si>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</si>
  <si>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</si>
  <si>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</si>
  <si>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</si>
  <si>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</si>
  <si>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</si>
  <si>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</si>
  <si>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</si>
  <si>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</si>
  <si>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</si>
  <si>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</si>
  <si>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</si>
  <si>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</si>
  <si>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</si>
  <si>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</si>
  <si>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</si>
  <si>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</si>
  <si>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</si>
  <si>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</si>
  <si>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</si>
  <si>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</si>
  <si>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</si>
  <si>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</si>
  <si>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</si>
  <si>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</si>
  <si>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</si>
  <si>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</si>
  <si>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</si>
  <si>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</si>
  <si>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</si>
  <si>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</si>
  <si>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</si>
  <si>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</si>
  <si>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</si>
  <si>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</si>
  <si>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</si>
  <si>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</si>
  <si>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</si>
  <si>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</si>
  <si>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</si>
  <si>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</si>
  <si>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</si>
  <si>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</si>
  <si>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</si>
  <si>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</si>
  <si>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</si>
  <si>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</si>
  <si>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</si>
  <si>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</si>
  <si>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</si>
  <si>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</si>
  <si>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</si>
  <si>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</si>
  <si>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</si>
  <si>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</si>
  <si>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</si>
  <si>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</si>
  <si>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</si>
  <si>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</si>
  <si>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</si>
  <si>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</si>
  <si>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</si>
  <si>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</si>
  <si>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</si>
  <si>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</si>
  <si>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</si>
  <si>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</si>
  <si>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</si>
  <si>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</si>
  <si>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</si>
  <si>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</si>
  <si>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</si>
  <si>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</si>
  <si>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</si>
  <si>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</si>
  <si>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</si>
  <si>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</si>
  <si>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</si>
  <si>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</si>
  <si>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</si>
  <si>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</si>
  <si>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</si>
  <si>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</si>
  <si>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</si>
  <si>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</si>
  <si>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</si>
  <si>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</si>
  <si>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</si>
  <si>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</si>
  <si>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</si>
  <si>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</si>
  <si>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</si>
  <si>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</si>
  <si>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</si>
  <si>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</si>
  <si>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</si>
  <si>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</si>
  <si>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</si>
  <si>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</si>
  <si>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</si>
  <si>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</si>
  <si>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</si>
  <si>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</si>
  <si>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</si>
  <si>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</si>
  <si>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</si>
  <si>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</si>
  <si>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</si>
  <si>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</si>
  <si>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</si>
  <si>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</si>
  <si>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</si>
  <si>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</si>
  <si>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</si>
  <si>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</si>
  <si>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</si>
  <si>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</si>
  <si>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</si>
  <si>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</si>
  <si>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</si>
  <si>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</si>
  <si>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</si>
  <si>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</si>
  <si>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</si>
  <si>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</si>
  <si>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</si>
  <si>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</si>
  <si>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</si>
  <si>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</si>
  <si>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</si>
  <si>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</si>
  <si>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</si>
  <si>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</si>
  <si>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</si>
  <si>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</si>
  <si>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</si>
  <si>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</si>
  <si>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</si>
  <si>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</si>
  <si>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</si>
  <si>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</si>
  <si>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</si>
  <si>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</si>
  <si>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</si>
  <si>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</si>
  <si>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</si>
  <si>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</si>
  <si>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</si>
  <si>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</si>
  <si>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</si>
  <si>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</si>
  <si>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</si>
  <si>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</si>
  <si>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</si>
  <si>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</si>
  <si>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</si>
  <si>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</si>
  <si>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</si>
  <si>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</si>
  <si>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</si>
  <si>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</si>
  <si>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</si>
  <si>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</si>
  <si>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</si>
  <si>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</si>
  <si>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</si>
  <si>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</si>
  <si>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</si>
  <si>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</si>
  <si>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</si>
  <si>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</si>
  <si>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</si>
  <si>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</si>
  <si>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</si>
  <si>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</si>
  <si>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</si>
  <si>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</si>
  <si>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</si>
  <si>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</si>
  <si>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</si>
  <si>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</si>
  <si>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</si>
  <si>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</si>
  <si>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</si>
  <si>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</si>
  <si>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</si>
  <si>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</si>
  <si>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</si>
  <si>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</si>
  <si>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</si>
  <si>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</si>
  <si>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</si>
  <si>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</si>
  <si>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</si>
  <si>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</si>
  <si>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</si>
  <si>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</si>
  <si>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</si>
  <si>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</si>
  <si>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</si>
  <si>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</si>
  <si>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</si>
  <si>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</si>
  <si>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</si>
  <si>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</si>
  <si>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</si>
  <si>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</si>
  <si>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</si>
  <si>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</si>
  <si>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</si>
  <si>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</si>
  <si>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</si>
  <si>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</si>
  <si>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</si>
  <si>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</si>
  <si>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</si>
  <si>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</si>
  <si>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</si>
  <si>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</si>
  <si>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</si>
  <si>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</si>
  <si>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</si>
  <si>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</si>
  <si>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</si>
  <si>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</si>
  <si>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</si>
  <si>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</si>
  <si>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</si>
  <si>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</si>
  <si>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</si>
  <si>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</si>
  <si>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</si>
  <si>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</si>
  <si>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</si>
  <si>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</si>
  <si>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</si>
  <si>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</si>
  <si>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</si>
  <si>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</si>
  <si>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</si>
  <si>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</si>
  <si>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</si>
  <si>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</si>
  <si>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</si>
  <si>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</si>
  <si>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</si>
  <si>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</si>
  <si>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</si>
  <si>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</si>
  <si>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</si>
  <si>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</si>
  <si>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</si>
  <si>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</si>
  <si>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</si>
  <si>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</si>
  <si>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</si>
  <si>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</si>
  <si>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</si>
  <si>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</si>
  <si>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</si>
  <si>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</si>
  <si>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</si>
  <si>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</si>
  <si>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</si>
  <si>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</si>
  <si>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</si>
  <si>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</si>
  <si>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</si>
  <si>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</si>
  <si>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</si>
  <si>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</si>
  <si>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</si>
  <si>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</si>
  <si>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</si>
  <si>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</si>
  <si>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</si>
  <si>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</si>
  <si>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</si>
  <si>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</si>
  <si>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</si>
  <si>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</si>
  <si>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</si>
  <si>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</si>
  <si>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</si>
  <si>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</si>
  <si>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</si>
  <si>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</si>
  <si>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</si>
  <si>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</si>
  <si>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</si>
  <si>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</si>
  <si>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</si>
  <si>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</si>
  <si>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</si>
  <si>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</si>
  <si>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</si>
  <si>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</si>
  <si>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</si>
  <si>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</si>
  <si>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</si>
  <si>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</si>
  <si>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</si>
  <si>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</si>
  <si>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</si>
  <si>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</si>
  <si>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</si>
  <si>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</si>
  <si>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</si>
  <si>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</si>
  <si>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</si>
  <si>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</si>
  <si>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</si>
  <si>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</si>
  <si>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</si>
  <si>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</si>
  <si>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</si>
  <si>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</si>
  <si>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</si>
  <si>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</si>
  <si>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</si>
  <si>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</si>
  <si>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</si>
  <si>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</si>
  <si>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</si>
  <si>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</si>
  <si>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</si>
  <si>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</si>
  <si>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</si>
  <si>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</si>
  <si>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</si>
  <si>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</si>
  <si>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</si>
  <si>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</si>
  <si>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</si>
  <si>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</si>
  <si>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</si>
  <si>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</si>
  <si>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</si>
  <si>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</si>
  <si>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</si>
  <si>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</si>
  <si>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</si>
  <si>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</si>
  <si>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</si>
  <si>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</si>
  <si>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</si>
  <si>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</si>
  <si>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</si>
  <si>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</si>
  <si>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</si>
  <si>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</si>
  <si>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</si>
  <si>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</si>
  <si>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</si>
  <si>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</si>
  <si>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</si>
  <si>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</si>
  <si>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</si>
  <si>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</si>
  <si>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</si>
  <si>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</si>
  <si>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</si>
  <si>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</si>
  <si>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</si>
  <si>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</si>
  <si>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</si>
  <si>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</si>
  <si>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</si>
  <si>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</si>
  <si>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</si>
  <si>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</si>
  <si>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</si>
  <si>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</si>
  <si>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</si>
  <si>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</si>
  <si>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</si>
  <si>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</si>
  <si>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</si>
  <si>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</si>
  <si>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</si>
  <si>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</si>
  <si>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</si>
  <si>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</si>
  <si>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</si>
  <si>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</si>
  <si>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</si>
  <si>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</si>
  <si>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</si>
  <si>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</si>
  <si>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</si>
  <si>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</si>
  <si>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</si>
  <si>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</si>
  <si>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</si>
  <si>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</si>
  <si>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</si>
  <si>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</si>
  <si>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</si>
  <si>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</si>
  <si>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</si>
  <si>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</si>
  <si>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</si>
  <si>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</si>
  <si>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</si>
  <si>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</si>
  <si>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</si>
  <si>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</si>
  <si>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</si>
  <si>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</si>
  <si>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</si>
  <si>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</si>
  <si>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</si>
  <si>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</si>
  <si>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</si>
  <si>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</si>
  <si>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</si>
  <si>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</si>
  <si>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</si>
  <si>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</si>
  <si>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</si>
  <si>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</si>
  <si>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</si>
  <si>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</si>
  <si>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</si>
  <si>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</si>
  <si>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</si>
  <si>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</si>
  <si>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</si>
  <si>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</si>
  <si>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</si>
  <si>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</si>
  <si>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</si>
  <si>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</si>
  <si>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</si>
  <si>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</si>
  <si>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</si>
  <si>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</si>
  <si>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</si>
  <si>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</si>
  <si>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</si>
  <si>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</si>
  <si>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</si>
  <si>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</si>
  <si>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</si>
  <si>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</si>
  <si>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</si>
  <si>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</si>
  <si>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</si>
  <si>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</si>
  <si>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</si>
  <si>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</si>
  <si>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</si>
  <si>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</si>
  <si>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</si>
  <si>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</si>
  <si>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</si>
  <si>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</si>
  <si>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</si>
  <si>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</si>
  <si>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</si>
  <si>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</si>
  <si>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</si>
  <si>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</si>
  <si>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</si>
  <si>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</si>
  <si>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</si>
  <si>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</si>
  <si>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</si>
  <si>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</si>
  <si>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</si>
  <si>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</si>
  <si>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</si>
  <si>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</si>
  <si>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</si>
  <si>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</si>
  <si>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</si>
  <si>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</si>
  <si>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</si>
  <si>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</si>
  <si>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</si>
  <si>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</si>
  <si>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</si>
  <si>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</si>
  <si>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</si>
  <si>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</si>
  <si>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</si>
  <si>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</si>
  <si>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</si>
  <si>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</si>
  <si>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</si>
  <si>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</si>
  <si>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</si>
  <si>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</si>
  <si>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</si>
  <si>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</si>
  <si>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</si>
  <si>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</si>
  <si>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</si>
  <si>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</si>
  <si>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</si>
  <si>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</si>
  <si>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</si>
  <si>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</si>
  <si>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</si>
  <si>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</si>
  <si>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</si>
  <si>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</si>
  <si>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</si>
  <si>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</si>
  <si>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</si>
  <si>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</si>
  <si>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</si>
  <si>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</si>
  <si>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</si>
  <si>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</si>
  <si>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</si>
  <si>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</si>
  <si>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</si>
  <si>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</si>
  <si>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</si>
  <si>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</si>
  <si>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</si>
  <si>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</si>
  <si>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</si>
  <si>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</si>
  <si>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</si>
  <si>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</si>
  <si>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</si>
  <si>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</si>
  <si>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</si>
  <si>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</si>
  <si>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</si>
  <si>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</si>
  <si>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</si>
  <si>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</si>
  <si>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</si>
  <si>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</si>
  <si>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</si>
  <si>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</si>
  <si>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</si>
  <si>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</si>
  <si>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</si>
  <si>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</si>
  <si>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</si>
  <si>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</si>
  <si>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</si>
  <si>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</si>
  <si>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</si>
  <si>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</si>
  <si>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</si>
  <si>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</si>
  <si>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</si>
  <si>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</si>
  <si>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</si>
  <si>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</si>
  <si>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</si>
  <si>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</si>
  <si>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</si>
  <si>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</si>
  <si>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</si>
  <si>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</si>
  <si>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</si>
  <si>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</si>
  <si>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</si>
  <si>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</si>
  <si>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</si>
  <si>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</si>
  <si>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</si>
  <si>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</si>
  <si>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</si>
  <si>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</si>
  <si>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</si>
  <si>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</si>
  <si>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</si>
  <si>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</si>
  <si>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</si>
  <si>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</si>
  <si>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</si>
  <si>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</si>
  <si>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</si>
  <si>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</si>
  <si>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</si>
  <si>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</si>
  <si>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</si>
  <si>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</si>
  <si>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</si>
  <si>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</si>
  <si>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</si>
  <si>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</si>
  <si>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</si>
  <si>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</si>
  <si>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</si>
  <si>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</si>
  <si>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</si>
  <si>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</si>
  <si>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</si>
  <si>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</si>
  <si>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</si>
  <si>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</si>
  <si>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</si>
  <si>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</si>
  <si>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</si>
  <si>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</si>
  <si>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</si>
  <si>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</si>
  <si>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</si>
  <si>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</si>
  <si>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</si>
  <si>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</si>
  <si>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</si>
  <si>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</si>
  <si>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</si>
  <si>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</si>
  <si>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</si>
  <si>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</si>
  <si>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</si>
  <si>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</si>
  <si>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</si>
  <si>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</si>
  <si>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</si>
  <si>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</si>
  <si>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</si>
  <si>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</si>
  <si>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</si>
  <si>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</si>
  <si>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</si>
  <si>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</si>
  <si>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</si>
  <si>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</si>
  <si>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</si>
  <si>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</si>
  <si>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</si>
  <si>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</si>
  <si>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</si>
  <si>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</si>
  <si>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</si>
  <si>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</si>
  <si>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</si>
  <si>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</si>
  <si>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</si>
  <si>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</si>
  <si>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</si>
  <si>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</si>
  <si>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</si>
  <si>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</si>
  <si>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</si>
  <si>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</si>
  <si>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</si>
  <si>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</si>
  <si>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</si>
  <si>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</si>
  <si>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</si>
  <si>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</si>
  <si>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</si>
  <si>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</si>
  <si>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</si>
  <si>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</si>
  <si>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</si>
  <si>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</si>
  <si>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</si>
  <si>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</si>
  <si>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</si>
  <si>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</si>
  <si>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</si>
  <si>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</si>
  <si>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</si>
  <si>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</si>
  <si>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</si>
  <si>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</si>
  <si>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</si>
  <si>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</si>
  <si>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</si>
  <si>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</si>
  <si>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</si>
  <si>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</si>
  <si>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</si>
  <si>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</si>
  <si>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</si>
  <si>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</si>
  <si>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</si>
  <si>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</si>
  <si>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</si>
  <si>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</si>
  <si>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</si>
  <si>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</si>
  <si>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</si>
  <si>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</si>
  <si>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</si>
  <si>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</si>
  <si>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</si>
  <si>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</si>
  <si>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</si>
  <si>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</si>
  <si>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</si>
  <si>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</si>
  <si>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</si>
  <si>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</si>
  <si>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</si>
  <si>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</si>
  <si>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</si>
  <si>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</si>
  <si>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</si>
  <si>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</si>
  <si>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</si>
  <si>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</si>
  <si>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</si>
  <si>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</si>
  <si>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</si>
  <si>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</si>
  <si>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</si>
  <si>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</si>
  <si>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</si>
  <si>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</si>
  <si>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</si>
  <si>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</si>
  <si>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</si>
  <si>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</si>
  <si>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</si>
  <si>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</si>
  <si>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</si>
  <si>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</si>
  <si>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</si>
  <si>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</si>
  <si>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</si>
  <si>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</si>
  <si>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</si>
  <si>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</si>
  <si>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</si>
  <si>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</si>
  <si>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</si>
  <si>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</si>
  <si>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</si>
  <si>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</si>
  <si>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</si>
  <si>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</si>
  <si>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</si>
  <si>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</si>
  <si>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</si>
  <si>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</si>
  <si>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</si>
  <si>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</si>
  <si>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</si>
  <si>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</si>
  <si>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</si>
  <si>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</si>
  <si>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</si>
  <si>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</si>
  <si>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</si>
  <si>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</si>
  <si>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</si>
  <si>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</si>
  <si>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</si>
  <si>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</si>
  <si>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</si>
  <si>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</si>
  <si>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</si>
  <si>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</si>
  <si>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</si>
  <si>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</si>
  <si>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</si>
  <si>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</si>
  <si>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</si>
  <si>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</si>
  <si>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</si>
  <si>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</si>
  <si>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</si>
  <si>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</si>
  <si>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</si>
  <si>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</si>
  <si>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</si>
  <si>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</si>
  <si>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</si>
  <si>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</si>
  <si>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</si>
  <si>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</si>
  <si>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</si>
  <si>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</si>
  <si>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</si>
  <si>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</si>
  <si>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</si>
  <si>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</si>
  <si>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</si>
  <si>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</si>
  <si>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</si>
  <si>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</si>
  <si>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</si>
  <si>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</si>
  <si>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</si>
  <si>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</si>
  <si>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</si>
  <si>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</si>
  <si>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</si>
  <si>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</si>
  <si>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</si>
  <si>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</si>
  <si>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</si>
  <si>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</si>
  <si>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</si>
  <si>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</si>
  <si>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</si>
  <si>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</si>
  <si>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</si>
  <si>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</si>
  <si>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</si>
  <si>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</si>
  <si>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</si>
  <si>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</si>
  <si>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</si>
  <si>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</si>
  <si>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</si>
  <si>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</si>
  <si>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</si>
  <si>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</si>
  <si>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</si>
  <si>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</si>
  <si>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</si>
  <si>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</si>
  <si>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</si>
  <si>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</si>
  <si>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</si>
  <si>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</si>
  <si>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</si>
  <si>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</si>
  <si>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</si>
  <si>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</si>
  <si>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</si>
  <si>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</si>
  <si>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</si>
  <si>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</si>
  <si>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</si>
  <si>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</si>
  <si>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</si>
  <si>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</si>
  <si>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</si>
  <si>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</si>
  <si>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</si>
  <si>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</si>
  <si>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</si>
  <si>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</si>
  <si>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</si>
  <si>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</si>
  <si>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</si>
  <si>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</si>
  <si>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</si>
  <si>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</si>
  <si>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</si>
  <si>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</si>
  <si>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</si>
  <si>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</si>
  <si>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</si>
  <si>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</si>
  <si>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</si>
  <si>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</si>
  <si>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</si>
  <si>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</si>
  <si>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</si>
  <si>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</si>
  <si>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</si>
  <si>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</si>
  <si>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</si>
  <si>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</si>
  <si>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</si>
  <si>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</si>
  <si>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</si>
  <si>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</si>
  <si>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</si>
  <si>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</si>
  <si>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</si>
  <si>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</si>
  <si>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</si>
  <si>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</si>
  <si>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</si>
  <si>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</si>
  <si>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</si>
  <si>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</si>
  <si>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</si>
  <si>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</si>
  <si>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</si>
  <si>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</si>
  <si>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</si>
  <si>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</si>
  <si>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</si>
  <si>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</si>
  <si>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</si>
  <si>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</si>
  <si>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</si>
  <si>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</si>
  <si>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</si>
  <si>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</si>
  <si>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</si>
  <si>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</si>
  <si>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</si>
  <si>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</si>
  <si>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</si>
  <si>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</si>
  <si>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</si>
  <si>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</si>
  <si>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</si>
  <si>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</si>
  <si>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</si>
  <si>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</si>
  <si>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</si>
  <si>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</si>
  <si>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</si>
  <si>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</si>
  <si>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</si>
  <si>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</si>
  <si>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</si>
  <si>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</si>
  <si>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</si>
  <si>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</si>
  <si>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</si>
  <si>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</si>
  <si>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</si>
  <si>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</si>
  <si>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</si>
  <si>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</si>
  <si>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</si>
  <si>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</si>
  <si>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</si>
  <si>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</si>
  <si>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</si>
  <si>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</si>
  <si>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</si>
  <si>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</si>
  <si>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</si>
  <si>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</si>
  <si>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</si>
  <si>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</si>
  <si>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</si>
  <si>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</si>
  <si>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</si>
  <si>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</si>
  <si>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</si>
  <si>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</si>
  <si>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</si>
  <si>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</si>
  <si>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</si>
  <si>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</si>
  <si>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</si>
  <si>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</si>
  <si>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</si>
  <si>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</si>
  <si>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</si>
  <si>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</si>
  <si>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</si>
  <si>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</si>
  <si>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</si>
  <si>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</si>
  <si>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</si>
  <si>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</si>
  <si>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</si>
  <si>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</si>
  <si>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</si>
  <si>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</si>
  <si>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</si>
  <si>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</si>
  <si>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</si>
  <si>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</si>
  <si>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</si>
  <si>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</si>
  <si>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</si>
  <si>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</si>
  <si>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</si>
  <si>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</si>
  <si>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</si>
  <si>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</si>
  <si>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</si>
  <si>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</si>
  <si>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</si>
  <si>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</si>
  <si>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</si>
  <si>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</si>
  <si>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</si>
  <si>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</si>
  <si>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</si>
  <si>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</si>
  <si>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</si>
  <si>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</si>
  <si>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</si>
  <si>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</si>
  <si>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</si>
  <si>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</si>
  <si>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</si>
  <si>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</si>
  <si>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</si>
  <si>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</si>
  <si>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</si>
  <si>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</si>
  <si>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</si>
  <si>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</si>
  <si>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</si>
  <si>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</si>
  <si>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</si>
  <si>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</si>
  <si>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</si>
  <si>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</si>
  <si>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</si>
  <si>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</si>
  <si>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</si>
  <si>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</si>
  <si>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</si>
  <si>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</si>
  <si>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</si>
  <si>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</si>
  <si>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</si>
  <si>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</si>
  <si>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</si>
  <si>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</si>
  <si>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</si>
  <si>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</si>
  <si>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</si>
  <si>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</si>
  <si>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</si>
  <si>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</si>
  <si>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</si>
  <si>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</si>
  <si>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</si>
  <si>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</si>
  <si>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</si>
  <si>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</si>
  <si>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</si>
  <si>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</si>
  <si>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</si>
  <si>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</si>
  <si>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</si>
  <si>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</si>
  <si>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</si>
  <si>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</si>
  <si>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</si>
  <si>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</si>
  <si>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</si>
  <si>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</si>
  <si>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</si>
  <si>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</si>
  <si>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</si>
  <si>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</si>
  <si>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</si>
  <si>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</si>
  <si>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</si>
  <si>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</si>
  <si>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</si>
  <si>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</si>
  <si>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</si>
  <si>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</si>
  <si>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</si>
  <si>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</si>
  <si>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</si>
  <si>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</si>
  <si>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</si>
  <si>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</si>
  <si>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</si>
  <si>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</si>
  <si>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</si>
  <si>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</si>
  <si>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</si>
  <si>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</si>
  <si>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</si>
  <si>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</si>
  <si>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</si>
  <si>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</si>
  <si>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</si>
  <si>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</si>
  <si>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</si>
  <si>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</si>
  <si>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</si>
  <si>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</si>
  <si>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</si>
  <si>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</si>
  <si>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</si>
  <si>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</si>
  <si>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</si>
  <si>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</si>
  <si>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</si>
  <si>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</si>
  <si>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</si>
  <si>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</si>
  <si>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</si>
  <si>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</si>
  <si>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</si>
  <si>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</si>
  <si>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</si>
  <si>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</si>
  <si>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</si>
  <si>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</si>
  <si>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</si>
  <si>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</si>
  <si>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</si>
  <si>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</si>
  <si>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</si>
  <si>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</si>
  <si>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</si>
  <si>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</si>
  <si>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</si>
  <si>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</si>
  <si>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</si>
  <si>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</si>
  <si>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</si>
  <si>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</si>
  <si>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</si>
  <si>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</si>
  <si>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</si>
  <si>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</si>
  <si>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</si>
  <si>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</si>
  <si>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</si>
  <si>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</si>
  <si>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</si>
  <si>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</si>
  <si>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</si>
  <si>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</si>
  <si>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</si>
  <si>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</si>
  <si>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</si>
  <si>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</si>
  <si>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</si>
  <si>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</si>
  <si>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</si>
  <si>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</si>
  <si>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</si>
  <si>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</si>
  <si>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</si>
  <si>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</si>
  <si>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</si>
  <si>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</si>
  <si>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</si>
  <si>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</si>
  <si>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</si>
  <si>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</si>
  <si>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</si>
  <si>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</si>
  <si>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</si>
  <si>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</si>
  <si>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</si>
  <si>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</si>
  <si>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</si>
  <si>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</si>
  <si>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</si>
  <si>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</si>
  <si>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</si>
  <si>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</si>
  <si>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</si>
  <si>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</si>
  <si>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</si>
  <si>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</si>
  <si>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</si>
  <si>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</si>
  <si>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</si>
  <si>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</si>
  <si>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</si>
  <si>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</si>
  <si>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</si>
  <si>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</si>
  <si>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</si>
  <si>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</si>
  <si>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</si>
  <si>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</si>
  <si>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</si>
  <si>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</si>
  <si>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</si>
  <si>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</si>
  <si>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</si>
  <si>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</si>
  <si>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</si>
  <si>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</si>
  <si>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</si>
  <si>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</si>
  <si>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</si>
  <si>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</si>
  <si>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</si>
  <si>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</si>
  <si>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</si>
  <si>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</si>
  <si>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</si>
  <si>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</si>
  <si>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</si>
  <si>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</si>
  <si>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</si>
  <si>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</si>
  <si>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</si>
  <si>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</si>
  <si>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</si>
  <si>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</si>
  <si>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</si>
  <si>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</si>
  <si>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</si>
  <si>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</si>
  <si>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</si>
  <si>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</si>
  <si>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</si>
  <si>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</si>
  <si>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</si>
  <si>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</si>
  <si>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</si>
  <si>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</si>
  <si>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</si>
  <si>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</si>
  <si>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</si>
  <si>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</si>
  <si>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</si>
  <si>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</si>
  <si>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</si>
  <si>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</si>
  <si>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</si>
  <si>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</si>
  <si>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</si>
  <si>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</si>
  <si>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</si>
  <si>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</si>
  <si>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</si>
  <si>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</si>
  <si>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</si>
  <si>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</si>
  <si>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</si>
  <si>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</si>
  <si>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</si>
  <si>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</si>
  <si>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</si>
  <si>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</si>
  <si>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</si>
  <si>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</si>
  <si>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</si>
  <si>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</si>
  <si>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</si>
  <si>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</si>
  <si>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</si>
  <si>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</si>
  <si>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</si>
  <si>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</si>
  <si>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</si>
  <si>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</si>
  <si>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</si>
  <si>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</si>
  <si>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</si>
  <si>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</si>
  <si>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</si>
  <si>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</si>
  <si>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</si>
  <si>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</si>
  <si>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</si>
  <si>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</si>
  <si>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</si>
  <si>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</si>
  <si>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</si>
  <si>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</si>
  <si>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</si>
  <si>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</si>
  <si>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</si>
  <si>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</si>
  <si>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</si>
  <si>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</si>
  <si>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</si>
  <si>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</si>
  <si>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</si>
  <si>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</si>
  <si>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</si>
  <si>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</si>
  <si>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</si>
  <si>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</si>
  <si>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</si>
  <si>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</si>
  <si>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</si>
  <si>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</si>
  <si>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</si>
  <si>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</si>
  <si>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</si>
  <si>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</si>
  <si>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</si>
  <si>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</si>
  <si>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</si>
  <si>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</si>
  <si>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</si>
  <si>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</si>
  <si>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</si>
  <si>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</si>
  <si>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</si>
  <si>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</si>
  <si>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</si>
  <si>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</si>
  <si>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</si>
  <si>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</si>
  <si>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</si>
  <si>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</si>
  <si>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</si>
  <si>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</si>
  <si>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</si>
  <si>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</si>
  <si>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</si>
  <si>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</si>
  <si>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</si>
  <si>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</si>
  <si>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</si>
  <si>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</si>
  <si>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</si>
  <si>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</si>
  <si>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</si>
  <si>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</si>
  <si>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</si>
  <si>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</si>
  <si>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</si>
  <si>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</si>
  <si>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</si>
  <si>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</si>
  <si>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</si>
  <si>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</si>
  <si>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</si>
  <si>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</si>
  <si>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</si>
  <si>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</si>
  <si>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</si>
  <si>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</si>
  <si>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</si>
  <si>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</si>
  <si>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</si>
  <si>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</si>
  <si>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</si>
  <si>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</si>
  <si>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</si>
  <si>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</si>
  <si>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</si>
  <si>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</si>
  <si>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</si>
  <si>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</si>
  <si>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</si>
  <si>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</si>
  <si>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</si>
  <si>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</si>
  <si>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</si>
  <si>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</si>
  <si>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</si>
  <si>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</si>
  <si>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</si>
  <si>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</si>
  <si>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</si>
  <si>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</si>
  <si>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</si>
  <si>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</si>
  <si>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</si>
  <si>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</si>
  <si>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</si>
  <si>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</si>
  <si>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</si>
  <si>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</si>
  <si>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</si>
  <si>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</si>
  <si>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</si>
  <si>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</si>
  <si>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</si>
  <si>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</si>
  <si>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</si>
  <si>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</si>
  <si>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</si>
  <si>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</si>
  <si>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</si>
  <si>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</si>
  <si>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</si>
  <si>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</si>
  <si>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</si>
  <si>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</si>
  <si>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</si>
  <si>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</si>
  <si>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</si>
  <si>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</si>
  <si>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</si>
  <si>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</si>
  <si>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</si>
  <si>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</si>
  <si>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</si>
  <si>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</si>
  <si>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</si>
  <si>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</si>
  <si>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</si>
  <si>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</si>
  <si>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</si>
  <si>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</si>
  <si>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</si>
  <si>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</si>
  <si>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</si>
  <si>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</si>
  <si>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</si>
  <si>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</si>
  <si>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</si>
  <si>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</si>
  <si>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</si>
  <si>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</si>
  <si>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</si>
  <si>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</si>
  <si>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</si>
  <si>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</si>
  <si>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</si>
  <si>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</si>
  <si>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</si>
  <si>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</si>
  <si>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</si>
  <si>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</si>
  <si>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</si>
  <si>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</si>
  <si>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</si>
  <si>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</si>
  <si>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</si>
  <si>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</si>
  <si>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</si>
  <si>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</si>
  <si>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</si>
  <si>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</si>
  <si>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</si>
  <si>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</si>
  <si>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</si>
  <si>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</si>
  <si>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</si>
  <si>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</si>
  <si>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</si>
  <si>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</si>
  <si>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</si>
  <si>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</si>
  <si>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</si>
  <si>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</si>
  <si>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</si>
  <si>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</si>
  <si>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</si>
  <si>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</si>
  <si>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</si>
  <si>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</si>
  <si>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</si>
  <si>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</si>
  <si>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</si>
  <si>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</si>
  <si>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</si>
  <si>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</si>
  <si>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</si>
  <si>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</si>
  <si>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</si>
  <si>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</si>
  <si>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</si>
  <si>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</si>
  <si>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</si>
  <si>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</si>
  <si>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</si>
  <si>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</si>
  <si>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</si>
  <si>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</si>
  <si>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</si>
  <si>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</si>
  <si>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</si>
  <si>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</si>
  <si>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</si>
  <si>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</si>
  <si>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</si>
  <si>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</si>
  <si>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</si>
  <si>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</si>
  <si>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</si>
  <si>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</si>
  <si>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</si>
  <si>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</si>
  <si>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</si>
  <si>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</si>
  <si>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</si>
  <si>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</si>
  <si>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</si>
  <si>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</si>
  <si>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</si>
  <si>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</si>
  <si>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</si>
  <si>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</si>
  <si>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</si>
  <si>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</si>
  <si>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</si>
  <si>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</si>
  <si>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</si>
  <si>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</si>
  <si>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</si>
  <si>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</si>
  <si>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</si>
  <si>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</si>
  <si>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</si>
  <si>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</si>
  <si>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</si>
  <si>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</si>
  <si>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</si>
  <si>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</si>
  <si>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</si>
  <si>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</si>
  <si>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</si>
  <si>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</si>
  <si>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</si>
  <si>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</si>
  <si>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</si>
  <si>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</si>
  <si>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</si>
  <si>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</si>
  <si>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</si>
  <si>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</si>
  <si>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</si>
  <si>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</si>
  <si>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</si>
  <si>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</si>
  <si>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</si>
  <si>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</si>
  <si>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</si>
  <si>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</si>
  <si>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</si>
  <si>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</si>
  <si>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</si>
  <si>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</si>
  <si>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</si>
  <si>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</si>
  <si>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</si>
  <si>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</si>
  <si>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</si>
  <si>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</si>
  <si>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</si>
  <si>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</si>
  <si>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</si>
  <si>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</si>
  <si>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</si>
  <si>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</si>
  <si>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</si>
  <si>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</si>
  <si>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</si>
  <si>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</si>
  <si>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</si>
  <si>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</si>
  <si>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</si>
  <si>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</si>
  <si>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</si>
  <si>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</si>
  <si>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</si>
  <si>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</si>
  <si>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</si>
  <si>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</si>
  <si>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</si>
  <si>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</si>
  <si>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</si>
  <si>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</si>
  <si>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</si>
  <si>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</si>
  <si>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</si>
  <si>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</si>
  <si>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</si>
  <si>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</si>
  <si>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</si>
  <si>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</si>
  <si>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</si>
  <si>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</si>
  <si>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</si>
  <si>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</si>
  <si>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</si>
  <si>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</si>
  <si>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</si>
  <si>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</si>
  <si>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</si>
  <si>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</si>
  <si>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</si>
  <si>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</si>
  <si>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</si>
  <si>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</si>
  <si>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</si>
  <si>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</si>
  <si>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</si>
  <si>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</si>
  <si>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</si>
  <si>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</si>
  <si>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</si>
  <si>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</si>
  <si>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</si>
  <si>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</si>
  <si>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</si>
  <si>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</si>
  <si>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</si>
  <si>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</si>
  <si>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</si>
  <si>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</si>
  <si>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</si>
  <si>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</si>
  <si>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</si>
  <si>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</si>
  <si>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</si>
  <si>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</si>
  <si>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</si>
  <si>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</si>
  <si>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</si>
  <si>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</si>
  <si>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</si>
  <si>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</si>
  <si>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</si>
  <si>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</si>
  <si>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</si>
  <si>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</si>
  <si>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</si>
  <si>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</si>
  <si>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</si>
  <si>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</si>
  <si>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</si>
  <si>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</si>
  <si>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</si>
  <si>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</si>
  <si>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</si>
  <si>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</si>
  <si>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</si>
  <si>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</si>
  <si>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</si>
  <si>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</si>
  <si>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</si>
  <si>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</si>
  <si>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</si>
  <si>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</si>
  <si>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</si>
  <si>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</si>
  <si>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</si>
  <si>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</si>
  <si>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</si>
  <si>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</si>
  <si>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</si>
  <si>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</si>
  <si>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</si>
  <si>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</si>
  <si>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</si>
  <si>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</si>
  <si>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</si>
  <si>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</si>
  <si>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</si>
  <si>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</si>
  <si>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</si>
  <si>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</si>
  <si>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</si>
  <si>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</si>
  <si>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</si>
  <si>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</si>
  <si>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</si>
  <si>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</si>
  <si>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</si>
  <si>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</si>
  <si>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</si>
  <si>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</si>
  <si>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</si>
  <si>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</si>
  <si>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</si>
  <si>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</si>
  <si>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</si>
  <si>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</si>
  <si>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</si>
  <si>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</si>
  <si>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</si>
  <si>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</si>
  <si>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</si>
  <si>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</si>
  <si>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</si>
  <si>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</si>
  <si>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</si>
  <si>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</si>
  <si>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</si>
  <si>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</si>
  <si>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</si>
  <si>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</si>
  <si>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</si>
  <si>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</si>
  <si>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</si>
  <si>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</si>
  <si>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</si>
  <si>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</si>
  <si>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</si>
  <si>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</si>
  <si>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</si>
  <si>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</si>
  <si>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</si>
  <si>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</si>
  <si>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</si>
  <si>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</si>
  <si>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</si>
  <si>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</si>
  <si>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</si>
  <si>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</si>
  <si>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</si>
  <si>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</si>
  <si>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</si>
  <si>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</si>
  <si>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</si>
  <si>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</si>
  <si>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</si>
  <si>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</si>
  <si>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</si>
  <si>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</si>
  <si>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</si>
  <si>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</si>
  <si>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</si>
  <si>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</si>
  <si>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</si>
  <si>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</si>
  <si>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</si>
  <si>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</si>
  <si>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</si>
  <si>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</si>
  <si>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</si>
  <si>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</si>
  <si>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</si>
  <si>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</si>
  <si>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</si>
  <si>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</si>
  <si>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</si>
  <si>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</si>
  <si>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</si>
  <si>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</si>
  <si>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</si>
  <si>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</si>
  <si>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</si>
  <si>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</si>
  <si>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</si>
  <si>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</si>
  <si>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</si>
  <si>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</si>
  <si>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</si>
  <si>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</si>
  <si>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</si>
  <si>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</si>
  <si>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</si>
  <si>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</si>
  <si>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</si>
  <si>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</si>
  <si>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</si>
  <si>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</si>
  <si>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</si>
  <si>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</si>
  <si>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</si>
  <si>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</si>
  <si>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</si>
  <si>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</si>
  <si>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</si>
  <si>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</si>
  <si>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</si>
  <si>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</si>
  <si>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</si>
  <si>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</si>
  <si>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</si>
  <si>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</si>
  <si>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</si>
  <si>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</si>
  <si>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</si>
  <si>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</si>
  <si>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</si>
  <si>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</si>
  <si>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</si>
  <si>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</si>
  <si>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</si>
  <si>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</si>
  <si>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</si>
  <si>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</si>
  <si>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</si>
  <si>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</si>
  <si>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</si>
  <si>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</si>
  <si>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</si>
  <si>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</si>
  <si>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</si>
  <si>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</si>
  <si>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</si>
  <si>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</si>
  <si>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</si>
  <si>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</si>
  <si>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</si>
  <si>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</si>
  <si>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</si>
  <si>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</si>
  <si>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</si>
  <si>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</si>
  <si>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</si>
  <si>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</si>
  <si>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</si>
  <si>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</si>
  <si>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</si>
  <si>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</si>
  <si>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</si>
  <si>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</si>
  <si>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</si>
  <si>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</si>
  <si>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</si>
  <si>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</si>
  <si>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</si>
  <si>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</si>
  <si>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</si>
  <si>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</si>
  <si>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</si>
  <si>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</si>
  <si>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</si>
  <si>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</si>
  <si>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</si>
  <si>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</si>
  <si>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</si>
  <si>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</si>
  <si>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</si>
  <si>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</si>
  <si>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</si>
  <si>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</si>
  <si>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</si>
  <si>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</si>
  <si>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</si>
  <si>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</si>
  <si>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</si>
  <si>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</si>
  <si>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</si>
  <si>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</si>
  <si>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</si>
  <si>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</si>
  <si>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</si>
  <si>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</si>
  <si>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</si>
  <si>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</si>
  <si>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</si>
  <si>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</si>
  <si>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</si>
  <si>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</si>
  <si>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</si>
  <si>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</si>
  <si>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</si>
  <si>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</si>
  <si>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</si>
  <si>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</si>
  <si>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</si>
  <si>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</si>
  <si>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</si>
  <si>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</si>
  <si>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</si>
  <si>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</si>
  <si>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</si>
  <si>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</si>
  <si>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</si>
  <si>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</si>
  <si>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</si>
  <si>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</si>
  <si>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</si>
  <si>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</si>
  <si>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</si>
  <si>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</si>
  <si>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</si>
  <si>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</si>
  <si>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</si>
  <si>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</si>
  <si>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</si>
  <si>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</si>
  <si>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</si>
  <si>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</si>
  <si>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</si>
  <si>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</si>
  <si>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</si>
  <si>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</si>
  <si>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</si>
  <si>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</si>
  <si>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</si>
  <si>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</si>
  <si>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</si>
  <si>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</si>
  <si>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</si>
  <si>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</si>
  <si>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</si>
  <si>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</si>
  <si>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</si>
  <si>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</si>
  <si>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</si>
  <si>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</si>
  <si>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</si>
  <si>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</si>
  <si>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</si>
  <si>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</si>
  <si>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</si>
  <si>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</si>
  <si>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</si>
  <si>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</si>
  <si>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</si>
  <si>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</si>
  <si>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</si>
  <si>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</si>
  <si>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</si>
  <si>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</si>
  <si>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</si>
  <si>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</si>
  <si>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</si>
  <si>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</si>
  <si>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</si>
  <si>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</si>
  <si>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</si>
  <si>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</si>
  <si>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</si>
  <si>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</si>
  <si>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</si>
  <si>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</si>
  <si>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</si>
  <si>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</si>
  <si>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</si>
  <si>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</si>
  <si>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</si>
  <si>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</si>
  <si>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</si>
  <si>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</si>
  <si>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</si>
  <si>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</si>
  <si>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</si>
  <si>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</si>
  <si>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</si>
  <si>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</si>
  <si>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</si>
  <si>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</si>
  <si>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</si>
  <si>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</si>
  <si>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</si>
  <si>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</si>
  <si>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</si>
  <si>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</si>
  <si>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</si>
  <si>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</si>
  <si>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</si>
  <si>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</si>
  <si>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</si>
  <si>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</si>
  <si>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</si>
  <si>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</si>
  <si>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</si>
  <si>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</si>
  <si>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</si>
  <si>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</si>
  <si>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</si>
  <si>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</si>
  <si>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</si>
  <si>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</si>
  <si>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</si>
  <si>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</si>
  <si>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</si>
  <si>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</si>
  <si>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</si>
  <si>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</si>
  <si>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</si>
  <si>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</si>
  <si>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</si>
  <si>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</si>
  <si>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</si>
  <si>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</si>
  <si>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</si>
  <si>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</si>
  <si>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</si>
  <si>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</si>
  <si>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</si>
  <si>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</si>
  <si>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</si>
  <si>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</si>
  <si>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</si>
  <si>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</si>
  <si>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</si>
  <si>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</si>
  <si>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</si>
  <si>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</si>
  <si>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</si>
  <si>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</si>
  <si>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</si>
  <si>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</si>
  <si>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</si>
  <si>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</si>
  <si>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</si>
  <si>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</si>
  <si>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</si>
  <si>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</si>
  <si>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</si>
  <si>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</si>
  <si>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</si>
  <si>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</si>
  <si>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</si>
  <si>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</si>
  <si>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</si>
  <si>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</si>
  <si>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</si>
  <si>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</si>
  <si>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</si>
  <si>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</si>
  <si>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</si>
  <si>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</si>
  <si>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</si>
  <si>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</si>
  <si>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</si>
  <si>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</si>
  <si>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</si>
  <si>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</si>
  <si>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</si>
  <si>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</si>
  <si>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</si>
  <si>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</si>
  <si>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</si>
  <si>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</si>
  <si>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</si>
  <si>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</si>
  <si>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</si>
  <si>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</si>
  <si>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</si>
  <si>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</si>
  <si>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</si>
  <si>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</si>
  <si>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</si>
  <si>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</si>
  <si>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</si>
  <si>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</si>
  <si>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</si>
  <si>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</si>
  <si>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</si>
  <si>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</si>
  <si>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</si>
  <si>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</si>
  <si>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</si>
  <si>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</si>
  <si>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</si>
  <si>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</si>
  <si>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</si>
  <si>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</si>
  <si>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</si>
  <si>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</si>
  <si>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</si>
  <si>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</si>
  <si>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</si>
  <si>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</si>
  <si>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</si>
  <si>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</si>
  <si>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</si>
  <si>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</si>
  <si>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</si>
  <si>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</si>
  <si>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</si>
  <si>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</si>
  <si>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</si>
  <si>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</si>
  <si>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</si>
  <si>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</si>
  <si>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</si>
  <si>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</si>
  <si>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</si>
  <si>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</si>
  <si>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</si>
  <si>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</si>
  <si>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</si>
  <si>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</si>
  <si>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</si>
  <si>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</si>
  <si>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</si>
  <si>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</si>
  <si>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</si>
  <si>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</si>
  <si>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</si>
  <si>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</si>
  <si>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</si>
  <si>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</si>
  <si>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</si>
  <si>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</si>
  <si>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</si>
  <si>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</si>
  <si>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</si>
  <si>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</si>
  <si>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</si>
  <si>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</si>
  <si>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</si>
  <si>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</si>
  <si>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</si>
  <si>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</si>
  <si>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</si>
  <si>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</si>
  <si>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</si>
  <si>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</si>
  <si>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</si>
  <si>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</si>
  <si>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</si>
  <si>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</si>
  <si>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</si>
  <si>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</si>
  <si>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</si>
  <si>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</si>
  <si>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</si>
  <si>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</si>
  <si>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</si>
  <si>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</si>
  <si>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</si>
  <si>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</si>
  <si>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</si>
  <si>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</si>
  <si>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</si>
  <si>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</si>
  <si>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</si>
  <si>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</si>
  <si>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</si>
  <si>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</si>
  <si>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</si>
  <si>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</si>
  <si>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</si>
  <si>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</si>
  <si>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</si>
  <si>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</si>
  <si>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</si>
  <si>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</si>
  <si>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</si>
  <si>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</si>
  <si>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</si>
  <si>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</si>
  <si>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</si>
  <si>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</si>
  <si>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</si>
  <si>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</si>
  <si>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</si>
  <si>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</si>
  <si>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</si>
  <si>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</si>
  <si>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</si>
  <si>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</si>
  <si>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</si>
  <si>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</si>
  <si>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</si>
  <si>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</si>
  <si>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</si>
  <si>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</si>
  <si>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</si>
  <si>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</si>
  <si>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</si>
  <si>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</si>
  <si>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</si>
  <si>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</si>
  <si>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</si>
  <si>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</si>
  <si>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</si>
  <si>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</si>
  <si>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</si>
  <si>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</si>
  <si>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</si>
  <si>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</si>
  <si>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</si>
  <si>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</si>
  <si>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</si>
  <si>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</si>
  <si>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</si>
  <si>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</si>
  <si>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</si>
  <si>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</si>
  <si>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</si>
  <si>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</si>
  <si>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</si>
  <si>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</si>
  <si>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</si>
  <si>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</si>
  <si>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</si>
  <si>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</si>
  <si>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</si>
  <si>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</si>
  <si>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</si>
  <si>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</si>
  <si>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</si>
  <si>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</si>
  <si>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</si>
  <si>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</si>
  <si>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</si>
  <si>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</si>
  <si>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</si>
  <si>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</si>
  <si>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</si>
  <si>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</si>
  <si>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</si>
  <si>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</si>
  <si>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</si>
  <si>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</si>
  <si>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</si>
  <si>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</si>
  <si>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</si>
  <si>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</si>
  <si>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</si>
  <si>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</si>
  <si>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</si>
  <si>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</si>
  <si>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</si>
  <si>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</si>
  <si>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</si>
  <si>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</si>
  <si>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</si>
  <si>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</si>
  <si>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</si>
  <si>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</si>
  <si>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</si>
  <si>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</si>
  <si>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</si>
  <si>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</si>
  <si>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</si>
  <si>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</si>
  <si>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</si>
  <si>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</si>
  <si>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</si>
  <si>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</si>
  <si>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</si>
  <si>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</si>
  <si>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</si>
  <si>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</si>
  <si>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</si>
  <si>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</si>
  <si>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</si>
  <si>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</si>
  <si>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</si>
  <si>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</si>
  <si>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</si>
  <si>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</si>
  <si>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</si>
  <si>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</si>
  <si>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</si>
  <si>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</si>
  <si>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</si>
  <si>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</si>
  <si>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</si>
  <si>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</si>
  <si>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</si>
  <si>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</si>
  <si>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</si>
  <si>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</si>
  <si>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</si>
  <si>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</si>
  <si>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</si>
  <si>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</si>
  <si>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</si>
  <si>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</si>
  <si>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</si>
  <si>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</si>
  <si>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</si>
  <si>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</si>
  <si>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</si>
  <si>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</si>
  <si>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</si>
  <si>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</si>
  <si>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</si>
  <si>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</si>
  <si>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</si>
  <si>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</si>
  <si>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</si>
  <si>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</si>
  <si>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</si>
  <si>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</si>
  <si>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</si>
  <si>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</si>
  <si>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</si>
  <si>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</si>
  <si>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</si>
  <si>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</si>
  <si>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</si>
  <si>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</si>
  <si>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</si>
  <si>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</si>
  <si>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</si>
  <si>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</si>
  <si>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</si>
  <si>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</si>
  <si>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</si>
  <si>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</si>
  <si>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</si>
  <si>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</si>
  <si>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</si>
  <si>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</si>
  <si>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</si>
  <si>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</si>
  <si>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</si>
  <si>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</si>
  <si>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</si>
  <si>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</si>
  <si>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</si>
  <si>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</si>
  <si>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</si>
  <si>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</si>
  <si>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</si>
  <si>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</si>
  <si>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</si>
  <si>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</si>
  <si>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</si>
  <si>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</si>
  <si>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</si>
  <si>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</si>
  <si>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</si>
  <si>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</si>
  <si>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</si>
  <si>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</si>
  <si>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</si>
  <si>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</si>
  <si>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</si>
  <si>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</si>
  <si>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</si>
  <si>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</si>
  <si>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</si>
  <si>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</si>
  <si>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</si>
  <si>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</si>
  <si>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</si>
  <si>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</si>
  <si>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</si>
  <si>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</si>
  <si>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</si>
  <si>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</si>
  <si>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</si>
  <si>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</si>
  <si>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</si>
  <si>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</si>
  <si>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</si>
  <si>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</si>
  <si>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</si>
  <si>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</si>
  <si>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</si>
  <si>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</si>
  <si>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</si>
  <si>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</si>
  <si>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</si>
  <si>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</si>
  <si>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</si>
  <si>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</si>
  <si>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</si>
  <si>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</si>
  <si>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</si>
  <si>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</si>
  <si>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</si>
  <si>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</si>
  <si>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</si>
  <si>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</si>
  <si>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</si>
  <si>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</si>
  <si>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</si>
  <si>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</si>
  <si>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</si>
  <si>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</si>
  <si>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</si>
  <si>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</si>
  <si>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</si>
  <si>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</si>
  <si>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</si>
  <si>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</si>
  <si>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</si>
  <si>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</si>
  <si>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</si>
  <si>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</si>
  <si>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</si>
  <si>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</si>
  <si>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</si>
  <si>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</si>
  <si>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</si>
  <si>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</si>
  <si>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</si>
  <si>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</si>
  <si>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</si>
  <si>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</si>
  <si>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</si>
  <si>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</si>
  <si>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</si>
  <si>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</si>
  <si>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</si>
  <si>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</si>
  <si>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</si>
  <si>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</si>
  <si>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</si>
  <si>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</si>
  <si>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</si>
  <si>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</si>
  <si>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</si>
  <si>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</si>
  <si>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</si>
  <si>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</si>
  <si>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</si>
  <si>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</si>
  <si>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</si>
  <si>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</si>
  <si>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</si>
  <si>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</si>
  <si>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</si>
  <si>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</si>
  <si>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</si>
  <si>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</si>
  <si>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</si>
  <si>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</si>
  <si>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</si>
  <si>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</si>
  <si>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</si>
  <si>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</si>
  <si>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</si>
  <si>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</si>
  <si>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</si>
  <si>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</si>
  <si>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</si>
  <si>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</si>
  <si>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</si>
  <si>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</si>
  <si>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</si>
  <si>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</si>
  <si>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</si>
  <si>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</si>
  <si>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</si>
  <si>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</si>
  <si>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</si>
  <si>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</si>
  <si>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</si>
  <si>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</si>
  <si>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</si>
  <si>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</si>
  <si>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</si>
  <si>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</si>
  <si>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</si>
  <si>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</si>
  <si>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</si>
  <si>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</si>
  <si>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</si>
  <si>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</si>
  <si>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</si>
  <si>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</si>
  <si>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</si>
  <si>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</si>
  <si>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</si>
  <si>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</si>
  <si>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</si>
  <si>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</si>
  <si>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</si>
  <si>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</si>
  <si>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</si>
  <si>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</si>
  <si>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</si>
  <si>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</si>
  <si>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</si>
  <si>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</si>
  <si>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</si>
  <si>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</si>
  <si>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</si>
  <si>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</si>
  <si>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</si>
  <si>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</si>
  <si>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</si>
  <si>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</si>
  <si>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</si>
  <si>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</si>
  <si>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</si>
  <si>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</si>
  <si>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</si>
  <si>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</si>
  <si>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</si>
  <si>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</si>
  <si>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</si>
  <si>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</si>
  <si>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</si>
  <si>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</si>
  <si>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</si>
  <si>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</si>
  <si>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</si>
  <si>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</si>
  <si>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</si>
  <si>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</si>
  <si>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</si>
  <si>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</si>
  <si>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</si>
  <si>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</si>
  <si>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</si>
  <si>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</si>
  <si>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</si>
  <si>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</si>
  <si>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</si>
  <si>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</si>
  <si>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</si>
  <si>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</si>
  <si>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</si>
  <si>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</si>
  <si>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</si>
  <si>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</si>
  <si>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</si>
  <si>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</si>
  <si>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</si>
  <si>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</si>
  <si>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</si>
  <si>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</si>
  <si>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</si>
  <si>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</si>
  <si>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</si>
  <si>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</si>
  <si>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</si>
  <si>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</si>
  <si>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</si>
  <si>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</si>
  <si>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</si>
  <si>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</si>
  <si>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</si>
  <si>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</si>
  <si>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</si>
  <si>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</si>
  <si>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</si>
  <si>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</si>
  <si>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</si>
  <si>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</si>
  <si>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</si>
  <si>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</si>
  <si>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</si>
  <si>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</si>
  <si>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</si>
  <si>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</si>
  <si>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</si>
  <si>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</si>
  <si>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</si>
  <si>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</si>
  <si>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</si>
  <si>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</si>
  <si>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</si>
  <si>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</si>
  <si>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</si>
  <si>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</si>
  <si>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</si>
  <si>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</si>
  <si>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</si>
  <si>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</si>
  <si>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</si>
  <si>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</si>
  <si>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</si>
  <si>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</si>
  <si>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</si>
  <si>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</si>
  <si>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</si>
  <si>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</si>
  <si>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</si>
  <si>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</si>
  <si>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</si>
  <si>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</si>
  <si>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</si>
  <si>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</si>
  <si>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</si>
  <si>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</si>
  <si>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</si>
  <si>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</si>
  <si>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</si>
  <si>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</si>
  <si>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</si>
  <si>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</si>
  <si>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</si>
  <si>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</si>
  <si>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</si>
  <si>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</si>
  <si>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</si>
  <si>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</si>
  <si>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</si>
  <si>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</si>
  <si>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</si>
  <si>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</si>
  <si>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</si>
  <si>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</si>
  <si>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</si>
  <si>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</si>
  <si>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</si>
  <si>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</si>
  <si>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</si>
  <si>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</si>
  <si>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</si>
  <si>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</si>
  <si>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</si>
  <si>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</si>
  <si>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</si>
  <si>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</si>
  <si>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</si>
  <si>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</si>
  <si>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</si>
  <si>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</si>
  <si>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</si>
  <si>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</si>
  <si>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</si>
  <si>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</si>
  <si>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</si>
  <si>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</si>
  <si>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</si>
  <si>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</si>
  <si>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</si>
  <si>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</si>
  <si>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</si>
  <si>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</si>
  <si>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</si>
  <si>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</si>
  <si>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</si>
  <si>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</si>
  <si>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</si>
  <si>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</si>
  <si>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</si>
  <si>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</si>
  <si>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</si>
  <si>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</si>
  <si>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</si>
  <si>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</si>
  <si>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</si>
  <si>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</si>
  <si>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</si>
  <si>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</si>
  <si>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</si>
  <si>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</si>
  <si>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</si>
  <si>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</si>
  <si>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</si>
  <si>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</si>
  <si>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</si>
  <si>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</si>
  <si>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</si>
  <si>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</si>
  <si>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</si>
  <si>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</si>
  <si>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</si>
  <si>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</si>
  <si>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</si>
  <si>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</si>
  <si>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</si>
  <si>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</si>
  <si>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</si>
  <si>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</si>
  <si>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</si>
  <si>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</si>
  <si>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</si>
  <si>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</si>
  <si>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</si>
  <si>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</si>
  <si>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</si>
  <si>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</si>
  <si>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</si>
  <si>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</si>
  <si>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</si>
  <si>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</si>
  <si>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</si>
  <si>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</si>
  <si>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</si>
  <si>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</si>
  <si>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</si>
  <si>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</si>
  <si>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</si>
  <si>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</si>
  <si>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</si>
  <si>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</si>
  <si>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</si>
  <si>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</si>
  <si>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</si>
  <si>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</si>
  <si>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</si>
  <si>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</si>
  <si>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</si>
  <si>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</si>
  <si>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</si>
  <si>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</si>
  <si>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</si>
  <si>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</si>
  <si>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</si>
  <si>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</si>
  <si>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</si>
  <si>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</si>
  <si>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</si>
  <si>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</si>
  <si>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</si>
  <si>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</si>
  <si>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</si>
  <si>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</si>
  <si>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</si>
  <si>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</si>
  <si>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</si>
  <si>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</si>
  <si>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</si>
  <si>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</si>
  <si>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</si>
  <si>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</si>
  <si>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</si>
  <si>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</si>
  <si>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</si>
  <si>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</si>
  <si>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</si>
  <si>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</si>
  <si>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</si>
  <si>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</si>
  <si>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</si>
  <si>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</si>
  <si>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</si>
  <si>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</si>
  <si>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</si>
  <si>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</si>
  <si>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</si>
  <si>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</si>
  <si>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</si>
  <si>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</si>
  <si>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</si>
  <si>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</si>
  <si>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</si>
  <si>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</si>
  <si>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</si>
  <si>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</si>
  <si>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</si>
  <si>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</si>
  <si>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</si>
  <si>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</si>
  <si>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</si>
  <si>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</si>
  <si>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</si>
  <si>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</si>
  <si>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</si>
  <si>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</si>
  <si>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</si>
  <si>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</si>
  <si>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</si>
  <si>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</si>
  <si>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</si>
  <si>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</si>
  <si>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</si>
  <si>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</si>
  <si>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</si>
  <si>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</si>
  <si>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</si>
  <si>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</si>
  <si>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</si>
  <si>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</si>
  <si>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</si>
  <si>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</si>
  <si>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</si>
  <si>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</si>
  <si>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</si>
  <si>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</si>
  <si>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</si>
  <si>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</si>
  <si>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</si>
  <si>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</si>
  <si>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</si>
  <si>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</si>
  <si>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</si>
  <si>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</si>
  <si>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</si>
  <si>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</si>
  <si>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</si>
  <si>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</si>
  <si>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</si>
  <si>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</si>
  <si>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</si>
  <si>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</si>
  <si>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</si>
  <si>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</si>
  <si>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</si>
  <si>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</si>
  <si>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</si>
  <si>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</si>
  <si>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</si>
  <si>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</si>
  <si>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</si>
  <si>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</si>
  <si>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</si>
  <si>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</si>
  <si>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</si>
  <si>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</si>
  <si>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</si>
  <si>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</si>
  <si>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</si>
  <si>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</si>
  <si>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</si>
  <si>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</si>
  <si>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</si>
  <si>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</si>
  <si>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</si>
  <si>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</si>
  <si>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</si>
  <si>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</si>
  <si>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</si>
  <si>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</si>
  <si>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</si>
  <si>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</si>
  <si>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</si>
  <si>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</si>
  <si>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</si>
  <si>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</si>
  <si>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</si>
  <si>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</si>
  <si>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</si>
  <si>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</si>
  <si>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</si>
  <si>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</si>
  <si>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</si>
  <si>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</si>
  <si>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</si>
  <si>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</si>
  <si>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</si>
  <si>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</si>
  <si>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</si>
  <si>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</si>
  <si>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</si>
  <si>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</si>
  <si>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</si>
  <si>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</si>
  <si>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</si>
  <si>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</si>
  <si>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</si>
  <si>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</si>
  <si>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</si>
  <si>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</si>
  <si>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</si>
  <si>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</si>
  <si>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</si>
  <si>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</si>
  <si>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</si>
  <si>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</si>
  <si>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</si>
  <si>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</si>
  <si>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</si>
  <si>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</si>
  <si>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</si>
  <si>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</si>
  <si>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</si>
  <si>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</si>
  <si>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</si>
  <si>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</si>
  <si>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</si>
  <si>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</si>
  <si>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</si>
  <si>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</si>
  <si>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</si>
  <si>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</si>
  <si>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</si>
  <si>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</si>
  <si>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</si>
  <si>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</si>
  <si>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</si>
  <si>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</si>
  <si>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</si>
  <si>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</si>
  <si>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</si>
  <si>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</si>
  <si>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</si>
  <si>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</si>
  <si>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</si>
  <si>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</si>
  <si>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</si>
  <si>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</si>
  <si>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</si>
  <si>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</si>
  <si>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</si>
  <si>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</si>
  <si>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</si>
  <si>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</si>
  <si>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</si>
  <si>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</si>
  <si>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</si>
  <si>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</si>
  <si>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</si>
  <si>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</si>
  <si>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</si>
  <si>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</si>
  <si>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</si>
  <si>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</si>
  <si>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</si>
  <si>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</si>
  <si>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</si>
  <si>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</si>
  <si>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</si>
  <si>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</si>
  <si>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</si>
  <si>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</si>
  <si>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</si>
  <si>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</si>
  <si>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</si>
  <si>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</si>
  <si>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</si>
  <si>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</si>
  <si>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</si>
  <si>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</si>
  <si>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</si>
  <si>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</si>
  <si>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</si>
  <si>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</si>
  <si>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</si>
  <si>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</si>
  <si>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</si>
  <si>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</si>
  <si>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</si>
  <si>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</si>
  <si>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</si>
  <si>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</si>
  <si>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</si>
  <si>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</si>
  <si>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</si>
  <si>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</si>
  <si>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</si>
  <si>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</si>
  <si>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</si>
  <si>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</si>
  <si>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</si>
  <si>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</si>
  <si>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</si>
  <si>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</si>
  <si>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</si>
  <si>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</si>
  <si>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</si>
  <si>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</si>
  <si>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</si>
  <si>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</si>
  <si>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</si>
  <si>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</si>
  <si>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</si>
  <si>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</si>
  <si>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</si>
  <si>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</si>
  <si>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</si>
  <si>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</si>
  <si>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</si>
  <si>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</si>
  <si>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</si>
  <si>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</si>
  <si>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</si>
  <si>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</si>
  <si>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</si>
  <si>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</si>
  <si>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</si>
  <si>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</si>
  <si>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</si>
  <si>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</si>
  <si>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</si>
  <si>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</si>
  <si>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</si>
  <si>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</si>
  <si>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</si>
  <si>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</si>
  <si>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</si>
  <si>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</si>
  <si>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</si>
  <si>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</si>
  <si>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</si>
  <si>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</si>
  <si>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</si>
  <si>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</si>
  <si>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</si>
  <si>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</si>
  <si>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</si>
  <si>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</si>
  <si>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</si>
  <si>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</si>
  <si>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</si>
  <si>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</si>
  <si>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</si>
  <si>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</si>
  <si>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</si>
  <si>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</si>
  <si>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</si>
  <si>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</si>
  <si>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</si>
  <si>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</si>
  <si>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</si>
  <si>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</si>
  <si>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</si>
  <si>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</si>
  <si>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</si>
  <si>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</si>
  <si>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</si>
  <si>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</si>
  <si>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</si>
  <si>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</si>
  <si>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</si>
  <si>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</si>
  <si>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</si>
  <si>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</si>
  <si>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</si>
  <si>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</si>
  <si>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</si>
  <si>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</si>
  <si>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</si>
  <si>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</si>
  <si>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</si>
  <si>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</si>
  <si>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</si>
  <si>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</si>
  <si>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</si>
  <si>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</si>
  <si>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</si>
  <si>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</si>
  <si>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</si>
  <si>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</si>
  <si>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</si>
  <si>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</si>
  <si>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</si>
  <si>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</si>
  <si>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</si>
  <si>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</si>
  <si>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</si>
  <si>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</si>
  <si>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</si>
  <si>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</si>
  <si>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</si>
  <si>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</si>
  <si>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</si>
  <si>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</si>
  <si>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</si>
  <si>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</si>
  <si>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</si>
  <si>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</si>
  <si>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</si>
  <si>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</si>
  <si>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</si>
  <si>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</si>
  <si>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</si>
  <si>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</si>
  <si>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</si>
  <si>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</si>
  <si>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</si>
  <si>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</si>
  <si>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</si>
  <si>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</si>
  <si>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</si>
  <si>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</si>
  <si>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</si>
  <si>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</si>
  <si>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</si>
  <si>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</si>
  <si>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</si>
  <si>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</si>
  <si>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</si>
  <si>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</si>
  <si>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</si>
  <si>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</si>
  <si>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</si>
  <si>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</si>
  <si>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</si>
  <si>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</si>
  <si>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</si>
  <si>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</si>
  <si>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</si>
  <si>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</si>
  <si>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</si>
  <si>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</si>
  <si>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</si>
  <si>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</si>
  <si>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</si>
  <si>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</si>
  <si>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</si>
  <si>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</si>
  <si>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</si>
  <si>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</si>
  <si>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</si>
  <si>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</si>
  <si>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</si>
  <si>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</si>
  <si>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</si>
  <si>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</si>
  <si>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</si>
  <si>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</si>
  <si>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</si>
  <si>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</si>
  <si>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</si>
  <si>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</si>
  <si>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</si>
  <si>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</si>
  <si>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</si>
  <si>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</si>
  <si>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</si>
  <si>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</si>
  <si>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</si>
  <si>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</si>
  <si>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</si>
  <si>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</si>
  <si>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</si>
  <si>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</si>
  <si>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</si>
  <si>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</si>
  <si>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</si>
  <si>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</si>
  <si>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</si>
  <si>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</si>
  <si>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</si>
  <si>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</si>
  <si>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</si>
  <si>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</si>
  <si>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</si>
  <si>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</si>
  <si>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</si>
  <si>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</si>
  <si>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</si>
  <si>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</si>
  <si>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</si>
  <si>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</si>
  <si>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</si>
  <si>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</si>
  <si>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</si>
  <si>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</si>
  <si>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</si>
  <si>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</si>
  <si>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</si>
  <si>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</si>
  <si>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</si>
  <si>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</si>
  <si>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</si>
  <si>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</si>
  <si>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</si>
  <si>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</si>
  <si>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</si>
  <si>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</si>
  <si>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</si>
  <si>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</si>
  <si>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</si>
  <si>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</si>
  <si>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</si>
  <si>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</si>
  <si>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</si>
  <si>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</si>
  <si>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</si>
  <si>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</si>
  <si>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</si>
  <si>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</si>
  <si>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</si>
  <si>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</si>
  <si>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</si>
  <si>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</si>
  <si>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</si>
  <si>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</si>
  <si>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</si>
  <si>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</si>
  <si>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</si>
  <si>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</si>
  <si>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</si>
  <si>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</si>
  <si>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</si>
  <si>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</si>
  <si>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</si>
  <si>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</si>
  <si>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</si>
  <si>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</si>
  <si>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</si>
  <si>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</si>
  <si>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</si>
  <si>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</si>
  <si>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</si>
  <si>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</si>
  <si>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</si>
  <si>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</si>
  <si>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</si>
  <si>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</si>
  <si>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</si>
  <si>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</si>
  <si>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</si>
  <si>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</si>
  <si>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</si>
  <si>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</si>
  <si>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</si>
  <si>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</si>
  <si>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</si>
  <si>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</si>
  <si>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</si>
  <si>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</si>
  <si>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</si>
  <si>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</si>
  <si>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</si>
  <si>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</si>
  <si>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</si>
  <si>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</si>
  <si>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</si>
  <si>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</si>
  <si>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</si>
  <si>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</si>
  <si>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</si>
  <si>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</si>
  <si>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</si>
  <si>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</si>
  <si>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</si>
  <si>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</si>
  <si>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</si>
  <si>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</si>
  <si>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</si>
  <si>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</si>
  <si>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</si>
  <si>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</si>
  <si>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</si>
  <si>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</si>
  <si>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</si>
  <si>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</si>
  <si>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</si>
  <si>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</si>
  <si>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</si>
  <si>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</si>
  <si>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</si>
  <si>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</si>
  <si>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</si>
  <si>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</si>
  <si>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</si>
  <si>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</si>
  <si>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</si>
  <si>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</si>
  <si>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</si>
  <si>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</si>
  <si>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</si>
  <si>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</si>
  <si>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</si>
  <si>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</si>
  <si>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</si>
  <si>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</si>
  <si>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</si>
  <si>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</si>
  <si>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</si>
  <si>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</si>
  <si>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</si>
  <si>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</si>
  <si>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</si>
  <si>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</si>
  <si>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</si>
  <si>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</si>
  <si>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</si>
  <si>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</si>
  <si>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</si>
  <si>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</si>
  <si>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</si>
  <si>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</si>
  <si>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</si>
  <si>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</si>
  <si>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</si>
  <si>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</si>
  <si>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</si>
  <si>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</si>
  <si>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</si>
  <si>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</si>
  <si>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</si>
  <si>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</si>
  <si>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</si>
  <si>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</si>
  <si>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</si>
  <si>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</si>
  <si>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</si>
  <si>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</si>
  <si>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</si>
  <si>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</si>
  <si>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</si>
  <si>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</si>
  <si>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</si>
  <si>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</si>
  <si>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</si>
  <si>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</si>
  <si>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</si>
  <si>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</si>
  <si>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</si>
  <si>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</si>
  <si>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</si>
  <si>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</si>
  <si>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</si>
  <si>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</si>
  <si>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</si>
  <si>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</si>
  <si>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</si>
  <si>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</si>
  <si>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</si>
  <si>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</si>
  <si>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</si>
  <si>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</si>
  <si>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</si>
  <si>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</si>
  <si>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</si>
  <si>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</si>
  <si>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</si>
  <si>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</si>
  <si>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</si>
  <si>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</si>
  <si>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</si>
  <si>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</si>
  <si>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</si>
  <si>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</si>
  <si>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</si>
  <si>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</si>
  <si>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</si>
  <si>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</si>
  <si>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</si>
  <si>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</si>
  <si>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</si>
  <si>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</si>
  <si>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</si>
  <si>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</si>
  <si>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</si>
  <si>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</si>
  <si>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</si>
  <si>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</si>
  <si>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</si>
  <si>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</si>
  <si>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</si>
  <si>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</si>
  <si>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</si>
  <si>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</si>
  <si>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</si>
  <si>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</si>
  <si>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</si>
  <si>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</si>
  <si>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</si>
  <si>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</si>
  <si>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</si>
  <si>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</si>
  <si>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</si>
  <si>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</si>
  <si>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</si>
  <si>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</si>
  <si>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</si>
  <si>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</si>
  <si>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</si>
  <si>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</si>
  <si>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</si>
  <si>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</si>
  <si>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</si>
  <si>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</si>
  <si>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</si>
  <si>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</si>
  <si>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</si>
  <si>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</si>
  <si>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</si>
  <si>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</si>
  <si>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</si>
  <si>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</si>
  <si>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</si>
  <si>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</si>
  <si>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</si>
  <si>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</si>
  <si>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</si>
  <si>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</si>
  <si>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</si>
  <si>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</si>
  <si>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</si>
  <si>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</si>
  <si>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</si>
  <si>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</si>
  <si>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</si>
  <si>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</si>
  <si>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</si>
  <si>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</si>
  <si>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</si>
  <si>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</si>
  <si>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</si>
  <si>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</si>
  <si>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</si>
  <si>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</si>
  <si>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</si>
  <si>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</si>
  <si>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</si>
  <si>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</si>
  <si>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</si>
  <si>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</si>
  <si>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</si>
  <si>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</si>
  <si>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</si>
  <si>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</si>
  <si>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</si>
  <si>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</si>
  <si>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</si>
  <si>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</si>
  <si>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</si>
  <si>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</si>
  <si>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</si>
  <si>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</si>
  <si>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</si>
  <si>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</si>
  <si>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</si>
  <si>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</si>
  <si>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</si>
  <si>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</si>
  <si>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</si>
  <si>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</si>
  <si>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</si>
  <si>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</si>
  <si>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</si>
  <si>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</si>
  <si>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</si>
  <si>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</si>
  <si>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</si>
  <si>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</si>
  <si>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</si>
  <si>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</si>
  <si>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</si>
  <si>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</si>
  <si>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</si>
  <si>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</si>
  <si>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</si>
  <si>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</si>
  <si>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</si>
  <si>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</si>
  <si>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</si>
  <si>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</si>
  <si>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</si>
  <si>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</si>
  <si>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</si>
  <si>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</si>
  <si>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</si>
  <si>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</si>
  <si>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</si>
  <si>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</si>
  <si>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</si>
  <si>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</si>
  <si>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</si>
  <si>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</si>
  <si>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</si>
  <si>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</si>
  <si>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</si>
  <si>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</si>
  <si>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</si>
  <si>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</si>
  <si>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</si>
  <si>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</si>
  <si>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</si>
  <si>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</si>
  <si>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</si>
  <si>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</si>
  <si>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</si>
  <si>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</si>
  <si>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</si>
  <si>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</si>
  <si>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</si>
  <si>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</si>
  <si>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</si>
  <si>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</si>
  <si>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</si>
  <si>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</si>
  <si>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</si>
  <si>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</si>
  <si>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</si>
  <si>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</si>
  <si>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</si>
  <si>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</si>
  <si>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</si>
  <si>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</si>
  <si>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</si>
  <si>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</si>
  <si>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</si>
  <si>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</si>
  <si>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</si>
  <si>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</si>
  <si>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</si>
  <si>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</si>
  <si>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</si>
  <si>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</si>
  <si>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</si>
  <si>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</si>
  <si>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</si>
  <si>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</si>
  <si>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</si>
  <si>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</si>
  <si>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</si>
  <si>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</si>
  <si>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</si>
  <si>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</si>
  <si>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</si>
  <si>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</si>
  <si>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</si>
  <si>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</si>
  <si>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</si>
  <si>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</si>
  <si>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</si>
  <si>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</si>
  <si>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</si>
  <si>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</si>
  <si>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</si>
  <si>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</si>
  <si>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</si>
  <si>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</si>
  <si>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</si>
  <si>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</si>
  <si>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</si>
  <si>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</si>
  <si>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</si>
  <si>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</si>
  <si>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</si>
  <si>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</si>
  <si>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</si>
  <si>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</si>
  <si>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</si>
  <si>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</si>
  <si>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</si>
  <si>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</si>
  <si>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</si>
  <si>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</si>
  <si>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</si>
  <si>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</si>
  <si>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</si>
  <si>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</si>
  <si>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</si>
  <si>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</si>
  <si>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</si>
  <si>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</si>
  <si>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</si>
  <si>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</si>
  <si>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</si>
  <si>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</si>
  <si>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</si>
  <si>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</si>
  <si>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</si>
  <si>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</si>
  <si>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</si>
  <si>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</si>
  <si>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</si>
  <si>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</si>
  <si>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</si>
  <si>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</si>
  <si>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</si>
  <si>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</si>
  <si>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</si>
  <si>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</si>
  <si>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</si>
  <si>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</si>
  <si>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</si>
  <si>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</si>
  <si>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</si>
  <si>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</si>
  <si>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</si>
  <si>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</si>
  <si>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</si>
  <si>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</si>
  <si>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</si>
  <si>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</si>
  <si>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</si>
  <si>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</si>
  <si>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</si>
  <si>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</si>
  <si>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</si>
  <si>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</si>
  <si>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</si>
  <si>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</si>
  <si>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</si>
  <si>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</si>
  <si>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</si>
  <si>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</si>
  <si>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</si>
  <si>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</si>
  <si>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</si>
  <si>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</si>
  <si>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</si>
  <si>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</si>
  <si>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</si>
  <si>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</si>
  <si>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</si>
  <si>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</si>
  <si>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</si>
  <si>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</si>
  <si>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</si>
  <si>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</si>
  <si>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</si>
  <si>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</si>
  <si>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</si>
  <si>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</si>
  <si>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</si>
  <si>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</si>
  <si>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</si>
  <si>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</si>
  <si>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</si>
  <si>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</si>
  <si>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</si>
  <si>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</si>
  <si>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</si>
  <si>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</si>
  <si>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</si>
  <si>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</si>
  <si>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</si>
  <si>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</si>
  <si>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</si>
  <si>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</si>
  <si>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</si>
  <si>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</si>
  <si>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</si>
  <si>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</si>
  <si>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</si>
  <si>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</si>
  <si>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</si>
  <si>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</si>
  <si>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</si>
  <si>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</si>
  <si>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</si>
  <si>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</si>
  <si>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</si>
  <si>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</si>
  <si>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</si>
  <si>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</si>
  <si>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</si>
  <si>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</si>
  <si>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</si>
  <si>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</si>
  <si>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</si>
  <si>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</si>
  <si>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</si>
  <si>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</si>
  <si>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</si>
  <si>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</si>
  <si>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</si>
  <si>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</si>
  <si>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</si>
  <si>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</si>
  <si>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</si>
  <si>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</si>
  <si>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</si>
  <si>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</si>
  <si>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</si>
  <si>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</si>
  <si>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</si>
  <si>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</si>
  <si>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</si>
  <si>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</si>
  <si>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</si>
  <si>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</si>
  <si>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</si>
  <si>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</si>
  <si>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</si>
  <si>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</si>
  <si>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</si>
  <si>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</si>
  <si>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</si>
  <si>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</si>
  <si>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</si>
  <si>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</si>
  <si>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</si>
  <si>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</si>
  <si>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</si>
  <si>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</si>
  <si>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</si>
  <si>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</si>
  <si>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</si>
  <si>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</si>
  <si>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</si>
  <si>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</si>
  <si>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</si>
  <si>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</si>
  <si>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</si>
  <si>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</si>
  <si>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</si>
  <si>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</si>
  <si>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</si>
  <si>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</si>
  <si>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</si>
  <si>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</si>
  <si>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</si>
  <si>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</si>
  <si>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</si>
  <si>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</si>
  <si>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</si>
  <si>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</si>
  <si>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</si>
  <si>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</si>
  <si>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</si>
  <si>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</si>
  <si>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</si>
  <si>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</si>
  <si>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</si>
  <si>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</si>
  <si>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</si>
  <si>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</si>
  <si>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</si>
  <si>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</si>
  <si>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</si>
  <si>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</si>
  <si>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</si>
  <si>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</si>
  <si>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</si>
  <si>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</si>
  <si>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</si>
  <si>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</si>
  <si>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</si>
  <si>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</si>
  <si>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</si>
  <si>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</si>
  <si>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</si>
  <si>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</si>
  <si>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</si>
  <si>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</si>
  <si>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</si>
  <si>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</si>
  <si>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</si>
  <si>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</si>
  <si>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</si>
  <si>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</si>
  <si>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</si>
  <si>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</si>
  <si>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</si>
  <si>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</si>
  <si>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</si>
  <si>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</si>
  <si>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</si>
  <si>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</si>
  <si>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</si>
  <si>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</si>
  <si>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</si>
  <si>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</si>
  <si>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</si>
  <si>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</si>
  <si>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</si>
  <si>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</si>
  <si>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</si>
  <si>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</si>
  <si>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</si>
  <si>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</si>
  <si>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</si>
  <si>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</si>
  <si>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</si>
  <si>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</si>
  <si>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</si>
  <si>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</si>
  <si>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</si>
  <si>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</si>
  <si>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</si>
  <si>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</si>
  <si>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</si>
  <si>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</si>
  <si>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</si>
  <si>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</si>
  <si>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</si>
  <si>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</si>
  <si>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</si>
  <si>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</si>
  <si>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</si>
  <si>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</si>
  <si>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</si>
  <si>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</si>
  <si>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</si>
  <si>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</si>
  <si>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</si>
  <si>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</si>
  <si>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</si>
  <si>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</si>
  <si>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</si>
  <si>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</si>
  <si>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</si>
  <si>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</si>
  <si>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</si>
  <si>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</si>
  <si>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</si>
  <si>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</si>
  <si>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</si>
  <si>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</si>
  <si>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</si>
  <si>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</si>
  <si>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</si>
  <si>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</si>
  <si>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</si>
  <si>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</si>
  <si>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</si>
  <si>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</si>
  <si>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</si>
  <si>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</si>
  <si>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</si>
  <si>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</si>
  <si>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</si>
  <si>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</si>
  <si>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</si>
  <si>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</si>
  <si>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</si>
  <si>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</si>
  <si>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</si>
  <si>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</si>
  <si>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</si>
  <si>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</si>
  <si>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</si>
  <si>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</si>
  <si>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</si>
  <si>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</si>
  <si>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</si>
  <si>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</si>
  <si>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</si>
  <si>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</si>
  <si>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</si>
  <si>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</si>
  <si>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</si>
  <si>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</si>
  <si>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</si>
  <si>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</si>
  <si>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</si>
  <si>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</si>
  <si>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</si>
  <si>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</si>
  <si>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</si>
  <si>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</si>
  <si>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</si>
  <si>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</si>
  <si>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</si>
  <si>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</si>
  <si>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</si>
  <si>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</si>
  <si>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</si>
  <si>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</si>
  <si>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</si>
  <si>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</si>
  <si>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</si>
  <si>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</si>
  <si>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</si>
  <si>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</si>
  <si>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</si>
  <si>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</si>
  <si>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</si>
  <si>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</si>
  <si>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</si>
  <si>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</si>
  <si>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</si>
  <si>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</si>
  <si>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</si>
  <si>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</si>
  <si>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</si>
  <si>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</si>
  <si>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</si>
  <si>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</si>
  <si>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</si>
  <si>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</si>
  <si>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</si>
  <si>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</si>
  <si>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</si>
  <si>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</si>
  <si>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</si>
  <si>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</si>
  <si>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</si>
  <si>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</si>
  <si>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</si>
  <si>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</si>
  <si>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</si>
  <si>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</si>
  <si>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</si>
  <si>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</si>
  <si>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</si>
  <si>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</si>
  <si>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</si>
  <si>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</si>
  <si>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</si>
  <si>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</si>
  <si>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</si>
  <si>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</si>
  <si>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</si>
  <si>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</si>
  <si>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</si>
  <si>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</si>
  <si>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</si>
  <si>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</si>
  <si>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</si>
  <si>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</si>
  <si>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</si>
  <si>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</si>
  <si>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</si>
  <si>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</si>
  <si>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</si>
  <si>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</si>
  <si>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</si>
  <si>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</si>
  <si>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</si>
  <si>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</si>
  <si>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</si>
  <si>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</si>
  <si>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</si>
  <si>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</si>
  <si>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</si>
  <si>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</si>
  <si>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</si>
  <si>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</si>
  <si>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</si>
  <si>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</si>
  <si>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</si>
  <si>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</si>
  <si>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</si>
  <si>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</si>
  <si>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</si>
  <si>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</si>
  <si>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</si>
  <si>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</si>
  <si>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</si>
  <si>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</si>
  <si>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</si>
  <si>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</si>
  <si>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</si>
  <si>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</si>
  <si>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</si>
  <si>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</si>
  <si>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</si>
  <si>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</si>
  <si>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</si>
  <si>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</si>
  <si>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</si>
  <si>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</si>
  <si>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</si>
  <si>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</si>
  <si>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</si>
  <si>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</si>
  <si>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</si>
  <si>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</si>
  <si>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</si>
  <si>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</si>
  <si>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</si>
  <si>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</si>
  <si>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</si>
  <si>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</si>
  <si>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</si>
  <si>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</si>
  <si>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</si>
  <si>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</si>
  <si>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</si>
  <si>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</si>
  <si>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</si>
  <si>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</si>
  <si>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</si>
  <si>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</si>
  <si>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</si>
  <si>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</si>
  <si>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</si>
  <si>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</si>
  <si>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</si>
  <si>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</si>
  <si>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</si>
  <si>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</si>
  <si>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</si>
  <si>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</si>
  <si>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</si>
  <si>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</si>
  <si>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</si>
  <si>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</si>
  <si>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</si>
  <si>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</si>
  <si>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</si>
  <si>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</si>
  <si>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</si>
  <si>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</si>
  <si>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</si>
  <si>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</si>
  <si>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</si>
  <si>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</si>
  <si>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</si>
  <si>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</si>
  <si>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</si>
  <si>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</si>
  <si>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</si>
  <si>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</si>
  <si>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</si>
  <si>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</si>
  <si>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</si>
  <si>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</si>
  <si>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</si>
  <si>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</si>
  <si>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</si>
  <si>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</si>
  <si>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</si>
  <si>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</si>
  <si>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</si>
  <si>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</si>
  <si>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</si>
  <si>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</si>
  <si>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</si>
  <si>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</si>
  <si>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</si>
  <si>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</si>
  <si>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</si>
  <si>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</si>
  <si>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</si>
  <si>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</si>
  <si>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</si>
  <si>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</si>
  <si>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</si>
  <si>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</si>
  <si>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</si>
  <si>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</si>
  <si>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</si>
  <si>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</si>
  <si>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</si>
  <si>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</si>
  <si>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</si>
  <si>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</si>
  <si>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</si>
  <si>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</si>
  <si>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</si>
  <si>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</si>
  <si>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</si>
  <si>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</si>
  <si>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</si>
  <si>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</si>
  <si>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</si>
  <si>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</si>
  <si>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</si>
  <si>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</si>
  <si>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</si>
  <si>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</si>
  <si>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</si>
  <si>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</si>
  <si>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</si>
  <si>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</si>
  <si>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</si>
  <si>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</si>
  <si>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</si>
  <si>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</si>
  <si>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</si>
  <si>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</si>
  <si>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</si>
  <si>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</si>
  <si>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</si>
  <si>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</si>
  <si>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</si>
  <si>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</si>
  <si>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</si>
  <si>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</si>
  <si>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</si>
  <si>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</si>
  <si>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</si>
  <si>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</si>
  <si>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</si>
  <si>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</si>
  <si>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</si>
  <si>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</si>
  <si>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</si>
  <si>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</si>
  <si>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</si>
  <si>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</si>
  <si>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</si>
  <si>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</si>
  <si>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</si>
  <si>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</si>
  <si>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</si>
  <si>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</si>
  <si>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</si>
  <si>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</si>
  <si>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</si>
  <si>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</si>
  <si>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</si>
  <si>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</si>
  <si>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</si>
  <si>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</si>
  <si>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</si>
  <si>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</si>
  <si>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</si>
  <si>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</si>
  <si>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</si>
  <si>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</si>
  <si>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</si>
  <si>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</si>
  <si>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</si>
  <si>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</si>
  <si>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</si>
  <si>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</si>
  <si>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</si>
  <si>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</si>
  <si>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</si>
  <si>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</si>
  <si>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</si>
  <si>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</si>
  <si>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</si>
  <si>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</si>
  <si>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</si>
  <si>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</si>
  <si>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</si>
  <si>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</si>
  <si>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</si>
  <si>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</si>
  <si>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</si>
  <si>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</si>
  <si>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</si>
  <si>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</si>
  <si>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</si>
  <si>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</si>
  <si>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</si>
  <si>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</si>
  <si>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</si>
  <si>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</si>
  <si>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</si>
  <si>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</si>
  <si>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</si>
  <si>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</si>
  <si>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</si>
  <si>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</si>
  <si>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</si>
  <si>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</si>
  <si>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</si>
  <si>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</si>
  <si>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</si>
  <si>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</si>
  <si>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</si>
  <si>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</si>
  <si>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</si>
  <si>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</si>
  <si>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</si>
  <si>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</si>
  <si>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</si>
  <si>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</si>
  <si>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</si>
  <si>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</si>
  <si>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</si>
  <si>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</si>
  <si>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</si>
  <si>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</si>
  <si>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</si>
  <si>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</si>
  <si>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</si>
  <si>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</si>
  <si>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</si>
  <si>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</si>
  <si>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</si>
  <si>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</si>
  <si>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</si>
  <si>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</si>
  <si>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</si>
  <si>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</si>
  <si>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</si>
  <si>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</si>
  <si>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</si>
  <si>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</si>
  <si>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</si>
  <si>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</si>
  <si>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</si>
  <si>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</si>
  <si>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</si>
  <si>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</si>
  <si>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</si>
  <si>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</si>
  <si>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</si>
  <si>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</si>
  <si>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</si>
  <si>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</si>
  <si>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</si>
  <si>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</si>
  <si>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</si>
  <si>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</si>
  <si>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</si>
  <si>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</si>
  <si>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</si>
  <si>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</si>
  <si>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</si>
  <si>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</si>
  <si>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</si>
  <si>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</si>
  <si>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</si>
  <si>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</si>
  <si>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</si>
  <si>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</si>
  <si>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</si>
  <si>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</si>
  <si>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</si>
  <si>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</si>
  <si>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</si>
  <si>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</si>
  <si>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</si>
  <si>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</si>
  <si>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</si>
  <si>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</si>
  <si>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</si>
  <si>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</si>
  <si>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</si>
  <si>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</si>
  <si>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</si>
  <si>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</si>
  <si>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</si>
  <si>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</si>
  <si>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</si>
  <si>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</si>
  <si>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</si>
  <si>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</si>
  <si>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</si>
  <si>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</si>
  <si>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</si>
  <si>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</si>
  <si>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</si>
  <si>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</si>
  <si>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</si>
  <si>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</si>
  <si>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</si>
  <si>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</si>
  <si>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</si>
  <si>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</si>
  <si>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</si>
  <si>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</si>
  <si>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</si>
  <si>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</si>
  <si>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</si>
  <si>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</si>
  <si>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</si>
  <si>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</si>
  <si>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</si>
  <si>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</si>
  <si>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</si>
  <si>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</si>
  <si>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</si>
  <si>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</si>
  <si>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</si>
  <si>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</si>
  <si>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</si>
  <si>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</si>
  <si>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</si>
  <si>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</si>
  <si>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</si>
  <si>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</si>
  <si>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</si>
  <si>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</si>
  <si>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</si>
  <si>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</si>
  <si>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</si>
  <si>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</si>
  <si>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</si>
  <si>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</si>
  <si>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</si>
  <si>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</si>
  <si>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</si>
  <si>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</si>
  <si>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</si>
  <si>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</si>
  <si>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</si>
  <si>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</si>
  <si>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</si>
  <si>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</si>
  <si>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</si>
  <si>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</si>
  <si>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</si>
  <si>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</si>
  <si>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</si>
  <si>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</si>
  <si>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</si>
  <si>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</si>
  <si>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</si>
  <si>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</si>
  <si>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</si>
  <si>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</si>
  <si>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</si>
  <si>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</si>
  <si>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</si>
  <si>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</si>
  <si>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</si>
  <si>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</si>
  <si>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</si>
  <si>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</si>
  <si>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</si>
  <si>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</si>
  <si>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</si>
  <si>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</si>
  <si>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</si>
  <si>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</si>
  <si>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</si>
  <si>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</si>
  <si>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</si>
  <si>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</si>
  <si>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</si>
  <si>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</si>
  <si>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</si>
  <si>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</si>
  <si>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</si>
  <si>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</si>
  <si>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</si>
  <si>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</si>
  <si>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</si>
  <si>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</si>
  <si>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</si>
  <si>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</si>
  <si>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</si>
  <si>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</si>
  <si>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</si>
  <si>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</si>
  <si>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</si>
  <si>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</si>
  <si>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</si>
  <si>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</si>
  <si>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</si>
  <si>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</si>
  <si>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</si>
  <si>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</si>
  <si>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</si>
  <si>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</si>
  <si>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</si>
  <si>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</si>
  <si>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</si>
  <si>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</si>
  <si>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</si>
  <si>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</si>
  <si>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</si>
  <si>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</si>
  <si>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</si>
  <si>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</si>
  <si>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</si>
  <si>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</si>
  <si>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</si>
  <si>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</si>
  <si>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</si>
  <si>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</si>
  <si>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</si>
  <si>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</si>
  <si>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</si>
  <si>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</si>
  <si>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</si>
  <si>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</si>
  <si>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</si>
  <si>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</si>
  <si>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</si>
  <si>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</si>
  <si>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</si>
  <si>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</si>
  <si>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</si>
  <si>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</si>
  <si>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</si>
  <si>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</si>
  <si>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</si>
  <si>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</si>
  <si>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</si>
  <si>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</si>
  <si>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</si>
  <si>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</si>
  <si>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</si>
  <si>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</si>
  <si>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</si>
  <si>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</si>
  <si>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</si>
  <si>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</si>
  <si>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</si>
  <si>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</si>
  <si>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</si>
  <si>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</si>
  <si>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</si>
  <si>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</si>
  <si>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</si>
  <si>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</si>
  <si>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</si>
  <si>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</si>
  <si>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</si>
  <si>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</si>
  <si>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</si>
  <si>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</si>
  <si>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</si>
  <si>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</si>
  <si>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</si>
  <si>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</si>
  <si>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</si>
  <si>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</si>
  <si>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</si>
  <si>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</si>
  <si>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</si>
  <si>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</si>
  <si>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</si>
  <si>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</si>
  <si>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</si>
  <si>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</si>
  <si>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</si>
  <si>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</si>
  <si>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</si>
  <si>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</si>
  <si>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</si>
  <si>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</si>
  <si>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</si>
  <si>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</si>
  <si>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</si>
  <si>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</si>
  <si>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</si>
  <si>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</si>
  <si>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</si>
  <si>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</si>
  <si>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</si>
  <si>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</si>
  <si>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</si>
  <si>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</si>
  <si>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</si>
  <si>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</si>
  <si>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</si>
  <si>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</si>
  <si>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</si>
  <si>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</si>
  <si>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</si>
  <si>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</si>
  <si>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</si>
  <si>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</si>
  <si>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</si>
  <si>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</si>
  <si>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</si>
  <si>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</si>
  <si>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</si>
  <si>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</si>
  <si>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</si>
  <si>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</si>
  <si>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</si>
  <si>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</si>
  <si>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</si>
  <si>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</si>
  <si>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</si>
  <si>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</si>
  <si>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</si>
  <si>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</si>
  <si>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</si>
  <si>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</si>
  <si>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</si>
  <si>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</si>
  <si>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</si>
  <si>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</si>
  <si>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</si>
  <si>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</si>
  <si>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</si>
  <si>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</si>
  <si>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</si>
  <si>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</si>
  <si>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</si>
  <si>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</si>
  <si>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</si>
  <si>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</si>
  <si>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</si>
  <si>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</si>
  <si>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</si>
  <si>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</si>
  <si>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</si>
  <si>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</si>
  <si>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</si>
  <si>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</si>
  <si>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</si>
  <si>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</si>
  <si>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</si>
  <si>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</si>
  <si>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</si>
  <si>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</si>
  <si>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</si>
  <si>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</si>
  <si>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</si>
  <si>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</si>
  <si>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</si>
  <si>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</si>
  <si>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</si>
  <si>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</si>
  <si>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</si>
  <si>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</si>
  <si>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</si>
  <si>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</si>
  <si>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</si>
  <si>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</si>
  <si>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</si>
  <si>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</si>
  <si>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</si>
  <si>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</si>
  <si>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</si>
  <si>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</si>
  <si>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</si>
  <si>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</si>
  <si>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</si>
  <si>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</si>
  <si>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</si>
  <si>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</si>
  <si>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</si>
  <si>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</si>
  <si>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</si>
  <si>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</si>
  <si>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</si>
  <si>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</si>
  <si>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</si>
  <si>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</si>
  <si>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</si>
  <si>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</si>
  <si>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</si>
  <si>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</si>
  <si>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</si>
  <si>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</si>
  <si>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</si>
  <si>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</si>
  <si>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</si>
  <si>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</si>
  <si>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</si>
  <si>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</si>
  <si>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</si>
  <si>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</si>
  <si>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</si>
  <si>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</si>
  <si>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</si>
  <si>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</si>
  <si>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</si>
  <si>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</si>
  <si>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</si>
  <si>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</si>
  <si>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</si>
  <si>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</si>
  <si>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</si>
  <si>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</si>
  <si>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</si>
  <si>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</si>
  <si>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</si>
  <si>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</si>
  <si>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</si>
  <si>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</si>
  <si>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</si>
  <si>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</si>
  <si>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</si>
  <si>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</si>
  <si>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</si>
  <si>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</si>
  <si>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</si>
  <si>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</si>
  <si>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</si>
  <si>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</si>
  <si>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</si>
  <si>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</si>
  <si>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</si>
  <si>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</si>
  <si>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</si>
  <si>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</si>
  <si>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</si>
  <si>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</si>
  <si>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</si>
  <si>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</si>
  <si>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</si>
  <si>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</si>
  <si>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</si>
  <si>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</si>
  <si>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</si>
  <si>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</si>
  <si>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</si>
  <si>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</si>
  <si>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</si>
  <si>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</si>
  <si>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</si>
  <si>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</si>
  <si>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</si>
  <si>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</si>
  <si>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</si>
  <si>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</si>
  <si>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</si>
  <si>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</si>
  <si>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</si>
  <si>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</si>
  <si>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</si>
  <si>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</si>
  <si>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</si>
  <si>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</si>
  <si>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</si>
  <si>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</si>
  <si>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</si>
  <si>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</si>
  <si>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</si>
  <si>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</si>
  <si>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</si>
  <si>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</si>
  <si>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</si>
  <si>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</si>
  <si>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</si>
  <si>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</si>
  <si>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</si>
  <si>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</si>
  <si>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</si>
  <si>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</si>
  <si>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</si>
  <si>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</si>
  <si>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</si>
  <si>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</si>
  <si>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</si>
  <si>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</si>
  <si>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</si>
  <si>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</si>
  <si>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</si>
  <si>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</si>
  <si>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</si>
  <si>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</si>
  <si>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</si>
  <si>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</si>
  <si>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</si>
  <si>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</si>
  <si>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</si>
  <si>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</si>
  <si>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</si>
  <si>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</si>
  <si>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</si>
  <si>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</si>
  <si>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</si>
  <si>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</si>
  <si>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</si>
  <si>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</si>
  <si>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</si>
  <si>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</si>
  <si>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</si>
  <si>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</si>
  <si>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</si>
  <si>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</si>
  <si>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</si>
  <si>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</si>
  <si>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</si>
  <si>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</si>
  <si>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</si>
  <si>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</si>
  <si>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</si>
  <si>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</si>
  <si>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</si>
  <si>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</si>
  <si>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</si>
  <si>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</si>
  <si>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</si>
  <si>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</si>
  <si>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</si>
  <si>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</si>
  <si>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</si>
  <si>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</si>
  <si>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</si>
  <si>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</si>
  <si>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</si>
  <si>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</si>
  <si>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</si>
  <si>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</si>
  <si>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</si>
  <si>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</si>
  <si>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</si>
  <si>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</si>
  <si>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</si>
  <si>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</si>
  <si>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</si>
  <si>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</si>
  <si>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</si>
  <si>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</si>
  <si>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</si>
  <si>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</si>
  <si>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</si>
  <si>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</si>
  <si>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</si>
  <si>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</si>
  <si>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</si>
  <si>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</si>
  <si>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</si>
  <si>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</si>
  <si>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</si>
  <si>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</si>
  <si>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</si>
  <si>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</si>
  <si>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</si>
  <si>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</si>
  <si>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</si>
  <si>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</si>
  <si>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</si>
  <si>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</si>
  <si>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</si>
  <si>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</si>
  <si>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</si>
  <si>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</si>
  <si>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</si>
  <si>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</si>
  <si>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</si>
  <si>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</si>
  <si>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</si>
  <si>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</si>
  <si>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</si>
  <si>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</si>
  <si>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</si>
  <si>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</si>
  <si>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</si>
  <si>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</si>
  <si>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</si>
  <si>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</si>
  <si>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</si>
  <si>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</si>
  <si>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</si>
  <si>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</si>
  <si>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</si>
  <si>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</si>
  <si>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</si>
  <si>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</si>
  <si>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</si>
  <si>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</si>
  <si>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</si>
  <si>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</si>
  <si>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</si>
  <si>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</si>
  <si>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</si>
  <si>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</si>
  <si>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</si>
  <si>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</si>
  <si>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</si>
  <si>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</si>
  <si>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</si>
  <si>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</si>
  <si>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</si>
  <si>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</si>
  <si>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</si>
  <si>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</si>
  <si>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</si>
  <si>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</si>
  <si>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</si>
  <si>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</si>
  <si>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</si>
  <si>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</si>
  <si>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</si>
  <si>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</si>
  <si>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</si>
  <si>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</si>
  <si>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</si>
  <si>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</si>
  <si>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</si>
  <si>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</si>
  <si>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</si>
  <si>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</si>
  <si>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</si>
  <si>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</si>
  <si>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</si>
  <si>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</si>
  <si>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</si>
  <si>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</si>
  <si>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</si>
  <si>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</si>
  <si>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</si>
  <si>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</si>
  <si>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</si>
  <si>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</si>
  <si>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</si>
  <si>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</si>
  <si>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</si>
  <si>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</si>
  <si>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</si>
  <si>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</si>
  <si>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</si>
  <si>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</si>
  <si>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</si>
  <si>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</si>
  <si>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</si>
  <si>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</si>
  <si>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</si>
  <si>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</si>
  <si>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</si>
  <si>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</si>
  <si>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</si>
  <si>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</si>
  <si>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</si>
  <si>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</si>
  <si>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</si>
  <si>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</si>
  <si>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</si>
  <si>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</si>
  <si>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</si>
  <si>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</si>
  <si>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</si>
  <si>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</si>
  <si>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</si>
  <si>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</si>
  <si>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</si>
  <si>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</si>
  <si>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</si>
  <si>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</si>
  <si>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</si>
  <si>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</si>
  <si>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</si>
  <si>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</si>
  <si>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</si>
  <si>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</si>
  <si>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</si>
  <si>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</si>
  <si>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</si>
  <si>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</si>
  <si>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</si>
  <si>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</si>
  <si>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</si>
  <si>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</si>
  <si>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</si>
  <si>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</si>
  <si>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</si>
  <si>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</si>
  <si>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</si>
  <si>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</si>
  <si>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</si>
  <si>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</si>
  <si>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</si>
  <si>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</si>
  <si>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</si>
  <si>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</si>
  <si>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</si>
  <si>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</si>
  <si>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</si>
  <si>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</si>
  <si>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</si>
  <si>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</si>
  <si>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</si>
  <si>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</si>
  <si>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</si>
  <si>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</si>
  <si>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</si>
  <si>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</si>
  <si>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</si>
  <si>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</si>
  <si>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</si>
  <si>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</si>
  <si>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</si>
  <si>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</si>
  <si>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</si>
  <si>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</si>
  <si>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</si>
  <si>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</si>
  <si>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</si>
  <si>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</si>
  <si>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</si>
  <si>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</si>
  <si>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</si>
  <si>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</si>
  <si>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</si>
  <si>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</si>
  <si>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</si>
  <si>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</si>
  <si>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</si>
  <si>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</si>
  <si>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</si>
  <si>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</si>
  <si>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</si>
  <si>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</si>
  <si>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</si>
  <si>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</si>
  <si>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</si>
  <si>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</si>
  <si>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</si>
  <si>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</si>
  <si>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</si>
  <si>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</si>
  <si>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</si>
  <si>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</si>
  <si>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</si>
  <si>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</si>
  <si>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</si>
  <si>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</si>
  <si>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</si>
  <si>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</si>
  <si>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</si>
  <si>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</si>
  <si>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</si>
  <si>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</si>
  <si>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</si>
  <si>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</si>
  <si>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</si>
  <si>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</si>
  <si>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</si>
  <si>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</si>
  <si>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</si>
  <si>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</si>
  <si>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</si>
  <si>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</si>
  <si>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</si>
  <si>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</si>
  <si>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</si>
  <si>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</si>
  <si>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</si>
  <si>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</si>
  <si>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</si>
  <si>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</si>
  <si>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</si>
  <si>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</si>
  <si>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</si>
  <si>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</si>
  <si>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</si>
  <si>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</si>
  <si>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</si>
  <si>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</si>
  <si>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</si>
  <si>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</si>
  <si>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</si>
  <si>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</si>
  <si>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</si>
  <si>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</si>
  <si>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</si>
  <si>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</si>
  <si>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</si>
  <si>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</si>
  <si>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</si>
  <si>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</si>
  <si>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</si>
  <si>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</si>
  <si>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</si>
  <si>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</si>
  <si>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</si>
  <si>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</si>
  <si>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</si>
  <si>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</si>
  <si>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</si>
  <si>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</si>
  <si>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</si>
  <si>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</si>
  <si>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</si>
  <si>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</si>
  <si>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</si>
  <si>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</si>
  <si>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</si>
  <si>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</si>
  <si>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</si>
  <si>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</si>
  <si>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</si>
  <si>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</si>
  <si>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</si>
  <si>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</si>
  <si>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</si>
  <si>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</si>
  <si>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</si>
  <si>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</si>
  <si>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</si>
  <si>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</si>
  <si>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</si>
  <si>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</si>
  <si>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</si>
  <si>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</si>
  <si>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</si>
  <si>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</si>
  <si>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</si>
  <si>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</si>
  <si>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</si>
  <si>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</si>
  <si>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</si>
  <si>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</si>
  <si>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</si>
  <si>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</si>
  <si>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</si>
  <si>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</si>
  <si>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</si>
  <si>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</si>
  <si>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</si>
  <si>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</si>
  <si>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</si>
  <si>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</si>
  <si>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</si>
  <si>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</si>
  <si>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</si>
  <si>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</si>
  <si>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</si>
  <si>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</si>
  <si>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</si>
  <si>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</si>
  <si>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</si>
  <si>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</si>
  <si>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</si>
  <si>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</si>
  <si>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</si>
  <si>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</si>
  <si>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</si>
  <si>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</si>
  <si>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</si>
  <si>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</si>
  <si>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</si>
  <si>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</si>
  <si>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</si>
  <si>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</si>
  <si>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</si>
  <si>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</si>
  <si>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</si>
  <si>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</si>
  <si>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</si>
  <si>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</si>
  <si>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</si>
  <si>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</si>
  <si>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</si>
  <si>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</si>
  <si>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</si>
  <si>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</si>
  <si>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</si>
  <si>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</si>
  <si>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</si>
  <si>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</si>
  <si>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</si>
  <si>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</si>
  <si>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</si>
  <si>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</si>
  <si>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</si>
  <si>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</si>
  <si>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</si>
  <si>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</si>
  <si>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</si>
  <si>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</si>
  <si>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</si>
  <si>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</si>
  <si>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</si>
  <si>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</si>
  <si>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</si>
  <si>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</si>
  <si>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</si>
  <si>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</si>
  <si>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</si>
  <si>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</si>
  <si>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</si>
  <si>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</si>
  <si>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</si>
  <si>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</si>
  <si>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</si>
  <si>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</si>
  <si>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</si>
  <si>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</si>
  <si>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</si>
  <si>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</si>
  <si>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</si>
  <si>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</si>
  <si>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</si>
  <si>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</si>
  <si>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</si>
  <si>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</si>
  <si>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</si>
  <si>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</si>
  <si>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</si>
  <si>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</si>
  <si>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</si>
  <si>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</si>
  <si>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</si>
  <si>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</si>
  <si>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</si>
  <si>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</si>
  <si>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</si>
  <si>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</si>
  <si>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</si>
  <si>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</si>
  <si>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</si>
  <si>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</si>
  <si>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</si>
  <si>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</si>
  <si>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</si>
  <si>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</si>
  <si>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</si>
  <si>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</si>
  <si>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</si>
  <si>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</si>
  <si>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</si>
  <si>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</si>
  <si>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</si>
  <si>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</si>
  <si>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</si>
  <si>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</si>
  <si>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</si>
  <si>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</si>
  <si>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</si>
  <si>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</si>
  <si>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</si>
  <si>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</si>
  <si>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</si>
  <si>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</si>
  <si>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</si>
  <si>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</si>
  <si>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</si>
  <si>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</si>
  <si>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</si>
  <si>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</si>
  <si>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</si>
  <si>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</si>
  <si>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</si>
  <si>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</si>
  <si>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</si>
  <si>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</si>
  <si>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</si>
  <si>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</si>
  <si>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</si>
  <si>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</si>
  <si>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</si>
  <si>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</si>
  <si>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</si>
  <si>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</si>
  <si>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</si>
  <si>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</si>
  <si>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</si>
  <si>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</si>
  <si>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</si>
  <si>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</si>
  <si>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</si>
  <si>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</si>
  <si>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</si>
  <si>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</si>
  <si>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</si>
  <si>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</si>
  <si>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</si>
  <si>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</si>
  <si>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</si>
  <si>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</si>
  <si>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</si>
  <si>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</si>
  <si>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</si>
  <si>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</si>
  <si>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</si>
  <si>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</si>
  <si>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</si>
  <si>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</si>
  <si>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</si>
  <si>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</si>
  <si>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</si>
  <si>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</si>
  <si>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</si>
  <si>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</si>
  <si>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</si>
  <si>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</si>
  <si>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</si>
  <si>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</si>
  <si>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</si>
  <si>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</si>
  <si>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</si>
  <si>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</si>
  <si>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</si>
  <si>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</si>
  <si>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</si>
  <si>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</si>
  <si>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</si>
  <si>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</si>
  <si>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</si>
  <si>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</si>
  <si>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</si>
  <si>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</si>
  <si>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</si>
  <si>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</si>
  <si>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</si>
  <si>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</si>
  <si>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</si>
  <si>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</si>
  <si>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</si>
  <si>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</si>
  <si>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</si>
  <si>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</si>
  <si>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</si>
  <si>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</si>
  <si>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</si>
  <si>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</si>
  <si>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</si>
  <si>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</si>
  <si>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</si>
  <si>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</si>
  <si>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</si>
  <si>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</si>
  <si>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</si>
  <si>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</si>
  <si>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</si>
  <si>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</si>
  <si>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</si>
  <si>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</si>
  <si>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</si>
  <si>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</si>
  <si>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</si>
  <si>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</si>
  <si>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</si>
  <si>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</si>
  <si>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</si>
  <si>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</si>
  <si>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</si>
  <si>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</si>
  <si>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</si>
  <si>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</si>
  <si>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</si>
  <si>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</si>
  <si>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</si>
  <si>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</si>
  <si>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</si>
  <si>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</si>
  <si>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</si>
  <si>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</si>
  <si>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</si>
  <si>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</si>
  <si>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</si>
  <si>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</si>
  <si>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</si>
  <si>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</si>
  <si>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</si>
  <si>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</si>
  <si>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</si>
  <si>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</si>
  <si>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</si>
  <si>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</si>
  <si>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</si>
  <si>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</si>
  <si>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</si>
  <si>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</si>
  <si>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</si>
  <si>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</si>
  <si>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</si>
  <si>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</si>
  <si>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</si>
  <si>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</si>
  <si>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</si>
  <si>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</si>
  <si>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</si>
  <si>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</si>
  <si>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</si>
  <si>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</si>
  <si>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</si>
  <si>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</si>
  <si>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</si>
  <si>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</si>
  <si>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</si>
  <si>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</si>
  <si>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</si>
  <si>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</si>
  <si>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</si>
  <si>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</si>
  <si>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</si>
  <si>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</si>
  <si>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</si>
  <si>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</si>
  <si>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</si>
  <si>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</si>
  <si>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</si>
  <si>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</si>
  <si>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</si>
  <si>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</si>
  <si>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</si>
  <si>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</si>
  <si>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</si>
  <si>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</si>
  <si>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</si>
  <si>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</si>
  <si>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</si>
  <si>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</si>
  <si>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</si>
  <si>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</si>
  <si>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</si>
  <si>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</si>
  <si>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</si>
  <si>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</si>
  <si>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</si>
  <si>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</si>
  <si>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</si>
  <si>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</si>
  <si>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</si>
  <si>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</si>
  <si>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</si>
  <si>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</si>
  <si>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</si>
  <si>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</si>
  <si>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</si>
  <si>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</si>
  <si>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</si>
  <si>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</si>
  <si>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</si>
  <si>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</si>
  <si>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</si>
  <si>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</si>
  <si>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</si>
  <si>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</si>
  <si>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</si>
  <si>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</si>
  <si>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</si>
  <si>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</si>
  <si>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</si>
  <si>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</si>
  <si>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</si>
  <si>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</si>
  <si>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</si>
  <si>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</si>
  <si>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</si>
  <si>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</si>
  <si>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</si>
  <si>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</si>
  <si>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</si>
  <si>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</si>
  <si>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</si>
  <si>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</si>
  <si>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</si>
  <si>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</si>
  <si>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</si>
  <si>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</si>
  <si>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</si>
  <si>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</si>
  <si>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</si>
  <si>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</si>
  <si>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</si>
  <si>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</si>
  <si>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</si>
  <si>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</si>
  <si>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</si>
  <si>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</si>
  <si>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</si>
  <si>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</si>
  <si>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</si>
  <si>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</si>
  <si>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</si>
  <si>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</si>
  <si>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</si>
  <si>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</si>
  <si>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</si>
  <si>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</si>
  <si>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</si>
  <si>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</si>
  <si>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</si>
  <si>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</si>
  <si>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</si>
  <si>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</si>
  <si>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</si>
  <si>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</si>
  <si>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</si>
  <si>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</si>
  <si>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</si>
  <si>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</si>
  <si>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</si>
  <si>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</si>
  <si>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</si>
  <si>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</si>
  <si>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</si>
  <si>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</si>
  <si>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</si>
  <si>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</si>
  <si>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</si>
  <si>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</si>
  <si>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</si>
  <si>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</si>
  <si>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</si>
  <si>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</si>
  <si>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</si>
  <si>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</si>
  <si>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</si>
  <si>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</si>
  <si>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</si>
  <si>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</si>
  <si>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</si>
  <si>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</si>
  <si>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</si>
  <si>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</si>
  <si>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</si>
  <si>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</si>
  <si>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</si>
  <si>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</si>
  <si>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</si>
  <si>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</si>
  <si>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</si>
  <si>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</si>
  <si>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</si>
  <si>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</si>
  <si>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</si>
  <si>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</si>
  <si>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</si>
  <si>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</si>
  <si>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</si>
  <si>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</si>
  <si>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</si>
  <si>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</si>
  <si>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</si>
  <si>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</si>
  <si>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</si>
  <si>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</si>
  <si>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</si>
  <si>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</si>
  <si>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</si>
  <si>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</si>
  <si>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</si>
  <si>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</si>
  <si>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</si>
  <si>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</si>
  <si>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</si>
  <si>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</si>
  <si>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</si>
  <si>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</si>
  <si>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</si>
  <si>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</si>
  <si>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</si>
  <si>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</si>
  <si>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</si>
  <si>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</si>
  <si>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</si>
  <si>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</si>
  <si>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</si>
  <si>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</si>
  <si>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</si>
  <si>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</si>
  <si>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</si>
  <si>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</si>
  <si>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</si>
  <si>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</si>
  <si>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</si>
  <si>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</si>
  <si>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</si>
  <si>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</si>
  <si>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</si>
  <si>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</si>
  <si>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</si>
  <si>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</si>
  <si>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</si>
  <si>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</si>
  <si>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</si>
  <si>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</si>
  <si>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</si>
  <si>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</si>
  <si>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</si>
  <si>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</si>
  <si>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</si>
  <si>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</si>
  <si>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</si>
  <si>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</si>
  <si>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</si>
  <si>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</si>
  <si>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</si>
  <si>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</si>
  <si>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</si>
  <si>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</si>
  <si>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</si>
  <si>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</si>
  <si>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</si>
  <si>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</si>
  <si>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</si>
  <si>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</si>
  <si>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</si>
  <si>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</si>
  <si>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</si>
  <si>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</si>
  <si>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</si>
  <si>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</si>
  <si>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</si>
  <si>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</si>
  <si>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</si>
  <si>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</si>
  <si>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</si>
  <si>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</si>
  <si>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</si>
  <si>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</si>
  <si>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</si>
  <si>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</si>
  <si>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</si>
  <si>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</si>
  <si>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</si>
  <si>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</si>
  <si>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</si>
  <si>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</si>
  <si>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</si>
  <si>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</si>
  <si>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</si>
  <si>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</si>
  <si>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</si>
  <si>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</si>
  <si>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</si>
  <si>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</si>
  <si>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</si>
  <si>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</si>
  <si>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</si>
  <si>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</si>
  <si>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</si>
  <si>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</si>
  <si>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</si>
  <si>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</si>
  <si>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</si>
  <si>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</si>
  <si>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</si>
  <si>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</si>
  <si>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</si>
  <si>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</si>
  <si>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</si>
  <si>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</si>
  <si>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</si>
  <si>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</si>
  <si>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</si>
  <si>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</si>
  <si>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</si>
  <si>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</si>
  <si>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</si>
  <si>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</si>
  <si>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</si>
  <si>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</si>
  <si>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</si>
  <si>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</si>
  <si>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</si>
  <si>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</si>
  <si>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</si>
  <si>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</si>
  <si>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</si>
  <si>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</si>
  <si>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</si>
  <si>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</si>
  <si>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</si>
  <si>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</si>
  <si>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</si>
  <si>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</si>
  <si>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</si>
  <si>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</si>
  <si>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</si>
  <si>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</si>
  <si>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</si>
  <si>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</si>
  <si>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</si>
  <si>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</si>
  <si>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</si>
  <si>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</si>
  <si>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</si>
  <si>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</si>
  <si>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</si>
  <si>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</si>
  <si>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</si>
  <si>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</si>
  <si>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</si>
  <si>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</si>
  <si>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</si>
  <si>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</si>
  <si>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</si>
  <si>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</si>
  <si>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</si>
  <si>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</si>
  <si>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</si>
  <si>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</si>
  <si>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</si>
  <si>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</si>
  <si>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</si>
  <si>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</si>
  <si>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</si>
  <si>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</si>
  <si>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</si>
  <si>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</si>
  <si>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</si>
  <si>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</si>
  <si>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</si>
  <si>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</si>
  <si>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</si>
  <si>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</si>
  <si>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</si>
  <si>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</si>
  <si>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</si>
  <si>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</si>
  <si>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</si>
  <si>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</si>
  <si>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</si>
  <si>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</si>
  <si>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</si>
  <si>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</si>
  <si>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</si>
  <si>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</si>
  <si>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</si>
  <si>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</si>
  <si>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</si>
  <si>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</si>
  <si>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</si>
  <si>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</si>
  <si>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</si>
  <si>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</si>
  <si>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</si>
  <si>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</si>
  <si>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</si>
  <si>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</si>
  <si>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</si>
  <si>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</si>
  <si>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</si>
  <si>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</si>
  <si>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</si>
  <si>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</si>
  <si>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</si>
  <si>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</si>
  <si>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</si>
  <si>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</si>
  <si>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</si>
  <si>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</si>
  <si>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</si>
  <si>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</si>
  <si>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</si>
  <si>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</si>
  <si>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</si>
  <si>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</si>
  <si>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</si>
  <si>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</si>
  <si>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</si>
  <si>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</si>
  <si>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</si>
  <si>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</si>
  <si>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</si>
  <si>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</si>
  <si>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</si>
  <si>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</si>
  <si>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</si>
  <si>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</si>
  <si>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</si>
  <si>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</si>
  <si>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</si>
  <si>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</si>
  <si>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</si>
  <si>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</si>
  <si>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</si>
  <si>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</si>
  <si>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</si>
  <si>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</si>
  <si>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</si>
  <si>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</si>
  <si>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</si>
  <si>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</si>
  <si>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</si>
  <si>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</si>
  <si>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</si>
  <si>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</si>
  <si>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</si>
  <si>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</si>
  <si>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</si>
  <si>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</si>
  <si>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</si>
  <si>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</si>
  <si>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</si>
  <si>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</si>
  <si>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</si>
  <si>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</si>
  <si>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</si>
  <si>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</si>
  <si>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</si>
  <si>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</si>
  <si>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</si>
  <si>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</si>
  <si>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</si>
  <si>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</si>
  <si>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</si>
  <si>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</si>
  <si>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</si>
  <si>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</si>
  <si>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</si>
  <si>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</si>
  <si>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</si>
  <si>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</si>
  <si>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</si>
  <si>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</si>
  <si>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</si>
  <si>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</si>
  <si>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</si>
  <si>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</si>
  <si>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</si>
  <si>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</si>
  <si>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</si>
  <si>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</si>
  <si>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</si>
  <si>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</si>
  <si>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</si>
  <si>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</si>
  <si>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</si>
  <si>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</si>
  <si>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</si>
  <si>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</si>
  <si>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</si>
  <si>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</si>
  <si>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</si>
  <si>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</si>
  <si>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</si>
  <si>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</si>
  <si>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</si>
  <si>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</si>
  <si>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</si>
  <si>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</si>
  <si>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</si>
  <si>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</si>
  <si>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</si>
  <si>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</si>
  <si>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</si>
  <si>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</si>
  <si>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</si>
  <si>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</si>
  <si>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</si>
  <si>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</si>
  <si>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</si>
  <si>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</si>
  <si>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</si>
  <si>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</si>
  <si>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</si>
  <si>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</si>
  <si>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</si>
  <si>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</si>
  <si>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</si>
  <si>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</si>
  <si>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</si>
  <si>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</si>
  <si>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</si>
  <si>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</si>
  <si>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</si>
  <si>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</si>
  <si>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</si>
  <si>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</si>
  <si>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</si>
  <si>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</si>
  <si>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</si>
  <si>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</si>
  <si>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</si>
  <si>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</si>
  <si>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</si>
  <si>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</si>
  <si>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</si>
  <si>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</si>
  <si>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</si>
  <si>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</si>
  <si>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</si>
  <si>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</si>
  <si>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</si>
  <si>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</si>
  <si>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</si>
  <si>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</si>
  <si>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</si>
  <si>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</si>
  <si>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</si>
  <si>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</si>
  <si>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</si>
  <si>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</si>
  <si>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</si>
  <si>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</si>
  <si>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</si>
  <si>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</si>
  <si>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</si>
  <si>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</si>
  <si>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</si>
  <si>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</si>
  <si>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</si>
  <si>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</si>
  <si>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</si>
  <si>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</si>
  <si>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</si>
  <si>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</si>
  <si>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</si>
  <si>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</si>
  <si>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</si>
  <si>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</si>
  <si>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</si>
  <si>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</si>
  <si>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</si>
  <si>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</si>
  <si>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</si>
  <si>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</si>
  <si>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</si>
  <si>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</si>
  <si>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</si>
  <si>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</si>
  <si>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</si>
  <si>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</si>
  <si>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</si>
  <si>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</si>
  <si>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</si>
  <si>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</si>
  <si>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</si>
  <si>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</si>
  <si>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</si>
  <si>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</si>
  <si>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</si>
  <si>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</si>
  <si>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</si>
  <si>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</si>
  <si>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</si>
  <si>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</si>
  <si>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</si>
  <si>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</si>
  <si>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</si>
  <si>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</si>
  <si>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</si>
  <si>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</si>
  <si>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</si>
  <si>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</si>
  <si>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</si>
  <si>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</si>
  <si>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</si>
  <si>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</si>
  <si>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</si>
  <si>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</si>
  <si>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</si>
  <si>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</si>
  <si>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</si>
  <si>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</si>
  <si>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</si>
  <si>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</si>
  <si>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</si>
  <si>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</si>
  <si>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</si>
  <si>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</si>
  <si>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</si>
  <si>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</si>
  <si>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</si>
  <si>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</si>
  <si>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</si>
  <si>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</si>
  <si>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</si>
  <si>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</si>
  <si>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</si>
  <si>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</si>
  <si>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</si>
  <si>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</si>
  <si>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</si>
  <si>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</si>
  <si>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</si>
  <si>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</si>
  <si>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</si>
  <si>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</si>
  <si>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</si>
  <si>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</si>
  <si>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</si>
  <si>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</si>
  <si>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</si>
  <si>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</si>
  <si>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</si>
  <si>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</si>
  <si>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</si>
  <si>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</si>
  <si>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</si>
  <si>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</si>
  <si>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</si>
  <si>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</si>
  <si>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</si>
  <si>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</si>
  <si>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</si>
  <si>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</si>
  <si>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</si>
  <si>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</si>
  <si>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</si>
  <si>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</si>
  <si>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</si>
  <si>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</si>
  <si>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</si>
  <si>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</si>
  <si>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</si>
  <si>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</si>
  <si>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</si>
  <si>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</si>
  <si>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</si>
  <si>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</si>
  <si>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</si>
  <si>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</si>
  <si>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</si>
  <si>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</si>
  <si>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</si>
  <si>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</si>
  <si>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</si>
  <si>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</si>
  <si>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</si>
  <si>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</si>
  <si>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</si>
  <si>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</si>
  <si>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</si>
  <si>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</si>
  <si>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</si>
  <si>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</si>
  <si>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</si>
  <si>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</si>
  <si>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</si>
  <si>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</si>
  <si>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</si>
  <si>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</si>
  <si>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</si>
  <si>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</si>
  <si>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</si>
  <si>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</si>
  <si>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</si>
  <si>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</si>
  <si>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</si>
  <si>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</si>
  <si>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</si>
  <si>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</si>
  <si>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</si>
  <si>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</si>
  <si>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</si>
  <si>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</si>
  <si>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</si>
  <si>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</si>
  <si>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</si>
  <si>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</si>
  <si>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</si>
  <si>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</si>
  <si>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</si>
  <si>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</si>
  <si>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</si>
  <si>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</si>
  <si>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</si>
  <si>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</si>
  <si>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</si>
  <si>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</si>
  <si>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</si>
  <si>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</si>
  <si>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</si>
  <si>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</si>
  <si>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</si>
  <si>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</si>
  <si>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</si>
  <si>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</si>
  <si>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</si>
  <si>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</si>
  <si>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</si>
  <si>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</si>
  <si>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</si>
  <si>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</si>
  <si>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</si>
  <si>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</si>
  <si>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</si>
  <si>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</si>
  <si>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</si>
  <si>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</si>
  <si>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</si>
  <si>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</si>
  <si>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</si>
  <si>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</si>
  <si>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</si>
  <si>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</si>
  <si>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</si>
  <si>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</si>
  <si>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</si>
  <si>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</si>
  <si>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</si>
  <si>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</si>
  <si>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</si>
  <si>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</si>
  <si>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</si>
  <si>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</si>
  <si>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</si>
  <si>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</si>
  <si>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</si>
  <si>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</si>
  <si>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</si>
  <si>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</si>
  <si>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</si>
  <si>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</si>
  <si>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</si>
  <si>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</si>
  <si>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</si>
  <si>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</si>
  <si>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</si>
  <si>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</si>
  <si>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</si>
  <si>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</si>
  <si>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</si>
  <si>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</si>
  <si>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</si>
  <si>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</si>
  <si>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</si>
  <si>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</si>
  <si>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</si>
  <si>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</si>
  <si>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</si>
  <si>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</si>
  <si>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</si>
  <si>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</si>
  <si>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</si>
  <si>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</si>
  <si>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</si>
  <si>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</si>
  <si>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</si>
  <si>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</si>
  <si>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</si>
  <si>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</si>
  <si>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</si>
  <si>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</si>
  <si>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</si>
  <si>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</si>
  <si>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</si>
  <si>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</si>
  <si>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</si>
  <si>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</si>
  <si>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</si>
  <si>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</si>
  <si>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</si>
  <si>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</si>
  <si>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</si>
  <si>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</si>
  <si>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</si>
  <si>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</si>
  <si>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</si>
  <si>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</si>
  <si>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</si>
  <si>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</si>
  <si>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</si>
  <si>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</si>
  <si>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</si>
  <si>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</si>
  <si>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</si>
  <si>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</si>
  <si>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</si>
  <si>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</si>
  <si>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</si>
  <si>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</si>
  <si>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</si>
  <si>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</si>
  <si>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</si>
  <si>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</si>
  <si>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</si>
  <si>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</si>
  <si>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</si>
  <si>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</si>
  <si>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</si>
  <si>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</si>
  <si>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</si>
  <si>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</si>
  <si>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</si>
  <si>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</si>
  <si>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</si>
  <si>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</si>
  <si>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</si>
  <si>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</si>
  <si>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</si>
  <si>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</si>
  <si>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</si>
  <si>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</si>
  <si>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</si>
  <si>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</si>
  <si>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</si>
  <si>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</si>
  <si>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</si>
  <si>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</si>
  <si>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</si>
  <si>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</si>
  <si>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</si>
  <si>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</si>
  <si>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</si>
  <si>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</si>
  <si>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</si>
  <si>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</si>
  <si>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</si>
  <si>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</si>
  <si>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</si>
  <si>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</si>
  <si>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</si>
  <si>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</si>
  <si>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</si>
  <si>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</si>
  <si>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</si>
  <si>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</si>
  <si>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</si>
  <si>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</si>
  <si>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</si>
  <si>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</si>
  <si>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</si>
  <si>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</si>
  <si>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</si>
  <si>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</si>
  <si>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</si>
  <si>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</si>
  <si>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</si>
  <si>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</si>
  <si>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</si>
  <si>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</si>
  <si>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</si>
  <si>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</si>
  <si>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</si>
  <si>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</si>
  <si>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</si>
  <si>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</si>
  <si>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</si>
  <si>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</si>
  <si>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</si>
  <si>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</si>
  <si>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</si>
  <si>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</si>
  <si>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</si>
  <si>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</si>
  <si>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</si>
  <si>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</si>
  <si>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</si>
  <si>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</si>
  <si>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</si>
  <si>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</si>
  <si>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</si>
  <si>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</si>
  <si>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</si>
  <si>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</si>
  <si>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</si>
  <si>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</si>
  <si>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</si>
  <si>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</si>
  <si>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</si>
  <si>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</si>
  <si>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</si>
  <si>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</si>
  <si>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</si>
  <si>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</si>
  <si>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</si>
  <si>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</si>
  <si>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</si>
  <si>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</si>
  <si>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</si>
  <si>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</si>
  <si>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</si>
  <si>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</si>
  <si>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</si>
  <si>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</si>
  <si>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</si>
  <si>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</si>
  <si>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</si>
  <si>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</si>
  <si>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</si>
  <si>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</si>
  <si>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</si>
  <si>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</si>
  <si>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</si>
  <si>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</si>
  <si>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</si>
  <si>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</si>
  <si>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</si>
  <si>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</si>
  <si>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</si>
  <si>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</si>
  <si>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</si>
  <si>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</si>
  <si>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</si>
  <si>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</si>
  <si>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</si>
  <si>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</si>
  <si>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</si>
  <si>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</si>
  <si>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</si>
  <si>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</si>
  <si>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</si>
  <si>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</si>
  <si>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</si>
  <si>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</si>
  <si>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</si>
  <si>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</si>
  <si>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</si>
  <si>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</si>
  <si>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</si>
  <si>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</si>
  <si>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</si>
  <si>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</si>
  <si>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</si>
  <si>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</si>
  <si>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</si>
  <si>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</si>
  <si>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</si>
  <si>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</si>
  <si>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</si>
  <si>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</si>
  <si>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</si>
  <si>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</si>
  <si>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</si>
  <si>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</si>
  <si>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</si>
  <si>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</si>
  <si>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</si>
  <si>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</si>
  <si>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</si>
  <si>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</si>
  <si>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</si>
  <si>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</si>
  <si>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</si>
  <si>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</si>
  <si>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</si>
  <si>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</si>
  <si>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</si>
  <si>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</si>
  <si>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</si>
  <si>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</si>
  <si>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</si>
  <si>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</si>
  <si>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</si>
  <si>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</si>
  <si>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</si>
  <si>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</si>
  <si>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</si>
  <si>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</si>
  <si>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</si>
  <si>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</si>
  <si>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</si>
  <si>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</si>
  <si>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</si>
  <si>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</si>
  <si>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</si>
  <si>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</si>
  <si>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</si>
  <si>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</si>
  <si>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</si>
  <si>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</si>
  <si>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</si>
  <si>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</si>
  <si>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</si>
  <si>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</si>
  <si>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</si>
  <si>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</si>
  <si>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</si>
  <si>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</si>
  <si>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</si>
  <si>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</si>
  <si>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</si>
  <si>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</si>
  <si>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</si>
  <si>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</si>
  <si>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</si>
  <si>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</si>
  <si>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</si>
  <si>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</si>
  <si>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</si>
  <si>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</si>
  <si>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</si>
  <si>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</si>
  <si>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</si>
  <si>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</si>
  <si>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</si>
  <si>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</si>
  <si>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</si>
  <si>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</si>
  <si>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</si>
  <si>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</si>
  <si>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</si>
  <si>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</si>
  <si>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</si>
  <si>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</si>
  <si>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</si>
  <si>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</si>
  <si>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</si>
  <si>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</si>
  <si>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</si>
  <si>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</si>
  <si>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</si>
  <si>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</si>
  <si>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</si>
  <si>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</si>
  <si>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</si>
  <si>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</si>
  <si>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</si>
  <si>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</si>
  <si>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</si>
  <si>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</si>
  <si>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</si>
  <si>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</si>
  <si>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</si>
  <si>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</si>
  <si>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</si>
  <si>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</si>
  <si>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</si>
  <si>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</si>
  <si>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</si>
  <si>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</si>
  <si>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</si>
  <si>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</si>
  <si>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</si>
  <si>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</si>
  <si>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</si>
  <si>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</si>
  <si>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</si>
  <si>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</si>
  <si>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</si>
  <si>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</si>
  <si>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</si>
  <si>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</si>
  <si>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</si>
  <si>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</si>
  <si>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</si>
  <si>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</si>
  <si>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</si>
  <si>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</si>
  <si>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</si>
  <si>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</si>
  <si>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</si>
  <si>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</si>
  <si>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</si>
  <si>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</si>
  <si>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</si>
  <si>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</si>
  <si>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</si>
  <si>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</si>
  <si>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</si>
  <si>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</si>
  <si>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</si>
  <si>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</si>
  <si>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</si>
  <si>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</si>
  <si>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</si>
  <si>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</si>
  <si>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</si>
  <si>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</si>
  <si>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</si>
  <si>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</si>
  <si>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</si>
  <si>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</si>
  <si>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</si>
  <si>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</si>
  <si>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</si>
  <si>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</si>
  <si>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</si>
  <si>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</si>
  <si>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</si>
  <si>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</si>
  <si>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</si>
  <si>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</si>
  <si>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</si>
  <si>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</si>
  <si>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</si>
  <si>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</si>
  <si>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</si>
  <si>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</si>
  <si>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</si>
  <si>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</si>
  <si>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</si>
  <si>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</si>
  <si>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</si>
  <si>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</si>
  <si>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</si>
  <si>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</si>
  <si>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</si>
  <si>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</si>
  <si>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</si>
  <si>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</si>
  <si>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</si>
  <si>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</si>
  <si>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</si>
  <si>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</si>
  <si>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</si>
  <si>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</si>
  <si>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</si>
  <si>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</si>
  <si>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</si>
  <si>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</si>
  <si>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</si>
  <si>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</si>
  <si>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</si>
  <si>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</si>
  <si>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</si>
  <si>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</si>
  <si>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</si>
  <si>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</si>
  <si>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</si>
  <si>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</si>
  <si>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</si>
  <si>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</si>
  <si>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</si>
  <si>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</si>
  <si>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</si>
  <si>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</si>
  <si>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</si>
  <si>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</si>
  <si>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</si>
  <si>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</si>
  <si>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</si>
  <si>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</si>
  <si>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</si>
  <si>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</si>
  <si>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</si>
  <si>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</si>
  <si>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</si>
  <si>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</si>
  <si>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</si>
  <si>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</si>
  <si>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</si>
  <si>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</si>
  <si>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</si>
  <si>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</si>
  <si>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</si>
  <si>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</si>
  <si>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</si>
  <si>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</si>
  <si>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</si>
  <si>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</si>
  <si>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</si>
  <si>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</si>
  <si>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</si>
  <si>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</si>
  <si>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</si>
  <si>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</si>
  <si>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</si>
  <si>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</si>
  <si>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</si>
  <si>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</si>
  <si>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</si>
  <si>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</si>
  <si>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</si>
  <si>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</si>
  <si>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</si>
  <si>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</si>
  <si>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</si>
  <si>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</si>
  <si>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</si>
  <si>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</si>
  <si>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</si>
  <si>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</si>
  <si>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</si>
  <si>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</si>
  <si>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</si>
  <si>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</si>
  <si>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</si>
  <si>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</si>
  <si>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</si>
  <si>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</si>
  <si>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</si>
  <si>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</si>
  <si>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</si>
  <si>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</si>
  <si>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</si>
  <si>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</si>
  <si>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</si>
  <si>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</si>
  <si>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</si>
  <si>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</si>
  <si>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</si>
  <si>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</si>
  <si>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</si>
  <si>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</si>
  <si>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</si>
  <si>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</si>
  <si>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</si>
  <si>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</si>
  <si>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</si>
  <si>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</si>
  <si>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</si>
  <si>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</si>
  <si>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</si>
  <si>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</si>
  <si>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</si>
  <si>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</si>
  <si>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</si>
  <si>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</si>
  <si>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</si>
  <si>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</si>
  <si>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</si>
  <si>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</si>
  <si>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</si>
  <si>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</si>
  <si>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</si>
  <si>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</si>
  <si>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</si>
  <si>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</si>
  <si>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</si>
  <si>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</si>
  <si>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</si>
  <si>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</si>
  <si>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</si>
  <si>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</si>
  <si>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</si>
  <si>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</si>
  <si>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</si>
  <si>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</si>
  <si>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</si>
  <si>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</si>
  <si>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</si>
  <si>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</si>
  <si>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</si>
  <si>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</si>
  <si>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</si>
  <si>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</si>
  <si>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</si>
  <si>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</si>
  <si>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</si>
  <si>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</si>
  <si>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</si>
  <si>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</si>
  <si>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</si>
  <si>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</si>
  <si>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</si>
  <si>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</si>
  <si>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</si>
  <si>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</si>
  <si>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</si>
  <si>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</si>
  <si>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</si>
  <si>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</si>
  <si>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</si>
  <si>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</si>
  <si>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</si>
  <si>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</si>
  <si>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</si>
  <si>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</si>
  <si>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</si>
  <si>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</si>
  <si>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</si>
  <si>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</si>
  <si>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</si>
  <si>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</si>
  <si>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</si>
  <si>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</si>
  <si>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</si>
  <si>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</si>
  <si>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</si>
  <si>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</si>
  <si>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</si>
  <si>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</si>
  <si>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</si>
  <si>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</si>
  <si>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</si>
  <si>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</si>
  <si>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</si>
  <si>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</si>
  <si>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</si>
  <si>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</si>
  <si>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</si>
  <si>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</si>
  <si>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</si>
  <si>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</si>
  <si>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</si>
  <si>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</si>
  <si>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</si>
  <si>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</si>
  <si>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</si>
  <si>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</si>
  <si>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</si>
  <si>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</si>
  <si>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</si>
  <si>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</si>
  <si>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</si>
  <si>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</si>
  <si>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</si>
  <si>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</si>
  <si>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</si>
  <si>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</si>
  <si>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</si>
  <si>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</si>
  <si>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</si>
  <si>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</si>
  <si>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</si>
  <si>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</si>
  <si>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</si>
  <si>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</si>
  <si>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</si>
  <si>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</si>
  <si>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</si>
  <si>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</si>
  <si>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</si>
  <si>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</si>
  <si>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</si>
  <si>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</si>
  <si>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</si>
  <si>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</si>
  <si>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</si>
  <si>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</si>
  <si>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</si>
  <si>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</si>
  <si>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</si>
  <si>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</si>
  <si>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</si>
  <si>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</si>
  <si>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</si>
  <si>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</si>
  <si>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</si>
  <si>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</si>
  <si>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</si>
  <si>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</si>
  <si>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</si>
  <si>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</si>
  <si>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</si>
  <si>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</si>
  <si>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</si>
  <si>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</si>
  <si>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</si>
  <si>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</si>
  <si>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</si>
  <si>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</si>
  <si>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</si>
  <si>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</si>
  <si>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</si>
  <si>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</si>
  <si>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</si>
  <si>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</si>
  <si>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</si>
  <si>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</si>
  <si>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</si>
  <si>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</si>
  <si>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</si>
  <si>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</si>
  <si>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</si>
  <si>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</si>
  <si>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</si>
  <si>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</si>
  <si>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</si>
  <si>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</si>
  <si>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</si>
  <si>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</si>
  <si>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</si>
  <si>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</si>
  <si>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</si>
  <si>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</si>
  <si>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</si>
  <si>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</si>
  <si>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</si>
  <si>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</si>
  <si>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</si>
  <si>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</si>
  <si>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</si>
  <si>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</si>
  <si>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</si>
  <si>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</si>
  <si>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</si>
  <si>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</si>
  <si>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</si>
  <si>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</si>
  <si>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</si>
  <si>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</si>
  <si>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</si>
  <si>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</si>
  <si>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</si>
  <si>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</si>
  <si>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</si>
  <si>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</si>
  <si>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</si>
  <si>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</si>
  <si>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</si>
  <si>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</si>
  <si>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</si>
  <si>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</si>
  <si>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</si>
  <si>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</si>
  <si>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</si>
  <si>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</si>
  <si>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</si>
  <si>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</si>
  <si>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</si>
  <si>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</si>
  <si>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</si>
  <si>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</si>
  <si>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</si>
  <si>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</si>
  <si>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</si>
  <si>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</si>
  <si>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</si>
  <si>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</si>
  <si>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</si>
  <si>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</si>
  <si>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</si>
  <si>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</si>
  <si>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</si>
  <si>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</si>
  <si>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</si>
  <si>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</si>
  <si>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</si>
  <si>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</si>
  <si>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</si>
  <si>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</si>
  <si>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</si>
  <si>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</si>
  <si>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</si>
  <si>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</si>
  <si>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</si>
  <si>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</si>
  <si>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</si>
  <si>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</si>
  <si>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</si>
  <si>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</si>
  <si>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</si>
  <si>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</si>
  <si>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</si>
  <si>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</si>
  <si>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</si>
  <si>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</si>
  <si>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</si>
  <si>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</si>
  <si>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</si>
  <si>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</si>
  <si>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</si>
  <si>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</si>
  <si>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</si>
  <si>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</si>
  <si>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</si>
  <si>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</si>
  <si>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</si>
  <si>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</si>
  <si>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</si>
  <si>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</si>
  <si>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</si>
  <si>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</si>
  <si>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</si>
  <si>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</si>
  <si>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</si>
  <si>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</si>
  <si>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</si>
  <si>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</si>
  <si>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</si>
  <si>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</si>
  <si>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</si>
  <si>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</si>
  <si>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</si>
  <si>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</si>
  <si>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</si>
  <si>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</si>
  <si>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</si>
  <si>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</si>
  <si>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</si>
  <si>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</si>
  <si>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</si>
  <si>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</si>
  <si>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</si>
  <si>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</si>
  <si>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</si>
  <si>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</si>
  <si>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</si>
  <si>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</si>
  <si>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</si>
  <si>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</si>
  <si>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</si>
  <si>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</si>
  <si>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</si>
  <si>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</si>
  <si>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</si>
  <si>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</si>
  <si>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</si>
  <si>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</si>
  <si>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</si>
  <si>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</si>
  <si>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</si>
  <si>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</si>
  <si>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</si>
  <si>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</si>
  <si>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</si>
  <si>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</si>
  <si>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</si>
  <si>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</si>
  <si>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</si>
  <si>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</si>
  <si>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</si>
  <si>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</si>
  <si>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</si>
  <si>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</si>
  <si>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</si>
  <si>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</si>
  <si>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</si>
  <si>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</si>
  <si>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</si>
  <si>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</si>
  <si>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</si>
  <si>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</si>
  <si>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</si>
  <si>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</si>
  <si>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</si>
  <si>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</si>
  <si>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</si>
  <si>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</si>
  <si>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</si>
  <si>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</si>
  <si>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</si>
  <si>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</si>
  <si>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</si>
  <si>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</si>
  <si>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</si>
  <si>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</si>
  <si>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</si>
  <si>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</si>
  <si>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</si>
  <si>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</si>
  <si>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</si>
  <si>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</si>
  <si>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</si>
  <si>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</si>
  <si>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</si>
  <si>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</si>
  <si>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</si>
  <si>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</si>
  <si>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</si>
  <si>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</si>
  <si>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</si>
  <si>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</si>
  <si>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</si>
  <si>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</si>
  <si>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</si>
  <si>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</si>
  <si>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</si>
  <si>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</si>
  <si>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</si>
  <si>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</si>
  <si>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</si>
  <si>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</si>
  <si>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</si>
  <si>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</si>
  <si>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</si>
  <si>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</si>
  <si>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</si>
  <si>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</si>
  <si>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</si>
  <si>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</si>
  <si>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</si>
  <si>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</si>
  <si>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</si>
  <si>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</si>
  <si>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</si>
  <si>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</si>
  <si>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</si>
  <si>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</si>
  <si>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</si>
  <si>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</si>
  <si>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</si>
  <si>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</si>
  <si>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</si>
  <si>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</si>
  <si>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</si>
  <si>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</si>
  <si>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</si>
  <si>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</si>
  <si>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</si>
  <si>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</si>
  <si>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</si>
  <si>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</si>
  <si>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</si>
  <si>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</si>
  <si>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</si>
  <si>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</si>
  <si>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</si>
  <si>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</si>
  <si>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</si>
  <si>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</si>
  <si>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</si>
  <si>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</si>
  <si>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</si>
  <si>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</si>
  <si>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</si>
  <si>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</si>
  <si>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</si>
  <si>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</si>
  <si>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</si>
  <si>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</si>
  <si>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</si>
  <si>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</si>
  <si>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</si>
  <si>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</si>
  <si>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</si>
  <si>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</si>
  <si>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</si>
  <si>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</si>
  <si>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</si>
  <si>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</si>
  <si>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</si>
  <si>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</si>
  <si>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</si>
  <si>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</si>
  <si>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</si>
  <si>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</si>
  <si>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</si>
  <si>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</si>
  <si>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</si>
  <si>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</si>
  <si>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</si>
  <si>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</si>
  <si>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</si>
  <si>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</si>
  <si>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</si>
  <si>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</si>
  <si>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</si>
  <si>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</si>
  <si>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</si>
  <si>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</si>
  <si>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</si>
  <si>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</si>
  <si>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</si>
  <si>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</si>
  <si>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</si>
  <si>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</si>
  <si>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</si>
  <si>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</si>
  <si>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</si>
  <si>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</si>
  <si>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</si>
  <si>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</si>
  <si>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</si>
  <si>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</si>
  <si>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</si>
  <si>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</si>
  <si>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</si>
  <si>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</si>
  <si>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</si>
  <si>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</si>
  <si>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</si>
  <si>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</si>
  <si>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</si>
  <si>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</si>
  <si>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</si>
  <si>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</si>
  <si>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</si>
  <si>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</si>
  <si>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</si>
  <si>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</si>
  <si>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</si>
  <si>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</si>
  <si>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</si>
  <si>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</si>
  <si>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</si>
  <si>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</si>
  <si>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</si>
  <si>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</si>
  <si>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</si>
  <si>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</si>
  <si>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</si>
  <si>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</si>
  <si>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</si>
  <si>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</si>
  <si>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</si>
  <si>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</si>
  <si>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</si>
  <si>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</si>
  <si>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</si>
  <si>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</si>
  <si>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</si>
  <si>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</si>
  <si>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</si>
  <si>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</si>
  <si>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</si>
  <si>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</si>
  <si>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</si>
  <si>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</si>
  <si>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</si>
  <si>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</si>
  <si>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</si>
  <si>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</si>
  <si>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</si>
  <si>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</si>
  <si>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</si>
  <si>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</si>
  <si>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</si>
  <si>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</si>
  <si>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</si>
  <si>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</si>
  <si>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</si>
  <si>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</si>
  <si>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</si>
  <si>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</si>
  <si>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</si>
  <si>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</si>
  <si>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</si>
  <si>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</si>
  <si>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</si>
  <si>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</si>
  <si>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</si>
  <si>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</si>
  <si>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</si>
  <si>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</si>
  <si>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</si>
  <si>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</si>
  <si>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</si>
  <si>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</si>
  <si>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</si>
  <si>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</si>
  <si>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</si>
  <si>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</si>
  <si>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</si>
  <si>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</si>
  <si>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</si>
  <si>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</si>
  <si>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</si>
  <si>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</si>
  <si>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</si>
  <si>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</si>
  <si>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</si>
  <si>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</si>
  <si>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</si>
  <si>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</si>
  <si>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</si>
  <si>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</si>
  <si>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</si>
  <si>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</si>
  <si>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</si>
  <si>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</si>
  <si>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</si>
  <si>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</si>
  <si>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</si>
  <si>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</si>
  <si>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</si>
  <si>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</si>
  <si>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</si>
  <si>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</si>
  <si>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</si>
  <si>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</si>
  <si>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</si>
  <si>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</si>
  <si>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</si>
  <si>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</si>
  <si>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</si>
  <si>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</si>
  <si>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</si>
  <si>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</si>
  <si>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</si>
  <si>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</si>
  <si>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</si>
  <si>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</si>
  <si>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</si>
  <si>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</si>
  <si>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</si>
  <si>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</si>
  <si>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</si>
  <si>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</si>
  <si>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</si>
  <si>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</si>
  <si>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</si>
  <si>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</si>
  <si>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</si>
  <si>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</si>
  <si>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</si>
  <si>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</si>
  <si>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</si>
  <si>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</si>
  <si>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</si>
  <si>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</si>
  <si>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</si>
  <si>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</si>
  <si>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</si>
  <si>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</si>
  <si>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</si>
  <si>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</si>
  <si>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</si>
  <si>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</si>
  <si>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</si>
  <si>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</si>
  <si>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</si>
  <si>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</si>
  <si>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</si>
  <si>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</si>
  <si>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</si>
  <si>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</si>
  <si>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</si>
  <si>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</si>
  <si>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</si>
  <si>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</si>
  <si>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</si>
  <si>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</si>
  <si>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</si>
  <si>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</si>
  <si>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</si>
  <si>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</si>
  <si>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</si>
  <si>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</si>
  <si>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</si>
  <si>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</si>
  <si>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</si>
  <si>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</si>
  <si>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</si>
  <si>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</si>
  <si>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</si>
  <si>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</si>
  <si>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</si>
  <si>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</si>
  <si>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</si>
  <si>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</si>
  <si>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</si>
  <si>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</si>
  <si>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</si>
  <si>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</si>
  <si>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</si>
  <si>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</si>
  <si>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</si>
  <si>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</si>
  <si>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</si>
  <si>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</si>
  <si>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</si>
  <si>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</si>
  <si>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</si>
  <si>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</si>
  <si>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</si>
  <si>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</si>
  <si>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</si>
  <si>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</si>
  <si>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</si>
  <si>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</si>
  <si>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</si>
  <si>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</si>
  <si>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</si>
  <si>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</si>
  <si>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</si>
  <si>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</si>
  <si>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</si>
  <si>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</si>
  <si>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</si>
  <si>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</si>
  <si>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</si>
  <si>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</si>
  <si>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</si>
  <si>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</si>
  <si>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</si>
  <si>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</si>
  <si>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</si>
  <si>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</si>
  <si>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</si>
  <si>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</si>
  <si>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</si>
  <si>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</si>
  <si>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</si>
  <si>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</si>
  <si>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</si>
  <si>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</si>
  <si>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</si>
  <si>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</si>
  <si>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</si>
  <si>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</si>
  <si>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</si>
  <si>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</si>
  <si>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</si>
  <si>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</si>
  <si>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</si>
  <si>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</si>
  <si>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</si>
  <si>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</si>
  <si>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</si>
  <si>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</si>
  <si>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</si>
  <si>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</si>
  <si>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</si>
  <si>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</si>
  <si>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</si>
  <si>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</si>
  <si>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</si>
  <si>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</si>
  <si>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</si>
  <si>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</si>
  <si>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</si>
  <si>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</si>
  <si>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</si>
  <si>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</si>
  <si>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</si>
  <si>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</si>
  <si>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</si>
  <si>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</si>
  <si>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</si>
  <si>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</si>
  <si>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</si>
  <si>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</si>
  <si>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</si>
  <si>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</si>
  <si>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</si>
  <si>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</si>
  <si>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</si>
  <si>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</si>
  <si>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</si>
  <si>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</si>
  <si>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</si>
  <si>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</si>
  <si>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</si>
  <si>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</si>
  <si>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</si>
  <si>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</si>
  <si>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</si>
  <si>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</si>
  <si>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</si>
  <si>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</si>
  <si>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</si>
  <si>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</si>
  <si>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</si>
  <si>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</si>
  <si>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</si>
  <si>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</si>
  <si>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</si>
  <si>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</si>
  <si>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</si>
  <si>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</si>
  <si>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</si>
  <si>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</si>
  <si>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</si>
  <si>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</si>
  <si>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</si>
  <si>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</si>
  <si>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</si>
  <si>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</si>
  <si>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</si>
  <si>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</si>
  <si>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</si>
  <si>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</si>
  <si>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</si>
  <si>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</si>
  <si>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</si>
  <si>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</si>
  <si>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</si>
  <si>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</si>
  <si>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</si>
  <si>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</si>
  <si>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</si>
  <si>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</si>
  <si>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</si>
  <si>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</si>
  <si>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</si>
  <si>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</si>
  <si>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</si>
  <si>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</si>
  <si>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</si>
  <si>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</si>
  <si>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</si>
  <si>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</si>
  <si>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</si>
  <si>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</si>
  <si>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</si>
  <si>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</si>
  <si>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</si>
  <si>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</si>
  <si>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</si>
  <si>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</si>
  <si>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</si>
  <si>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</si>
  <si>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</si>
  <si>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</si>
  <si>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</si>
  <si>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</si>
  <si>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</si>
  <si>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</si>
  <si>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</si>
  <si>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</si>
  <si>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</si>
  <si>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</si>
  <si>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</si>
  <si>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</si>
  <si>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</si>
  <si>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</si>
  <si>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</si>
  <si>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</si>
  <si>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</si>
  <si>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</si>
  <si>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</si>
  <si>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</si>
  <si>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</si>
  <si>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</si>
  <si>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</si>
  <si>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</si>
  <si>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</si>
  <si>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</si>
  <si>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</si>
  <si>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</si>
  <si>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</si>
  <si>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</si>
  <si>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</si>
  <si>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</si>
  <si>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</si>
  <si>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</si>
  <si>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</si>
  <si>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</si>
  <si>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</si>
  <si>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</si>
  <si>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</si>
  <si>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</si>
  <si>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</si>
  <si>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</si>
  <si>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</si>
  <si>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</si>
  <si>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</si>
  <si>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</si>
  <si>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</si>
  <si>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</si>
  <si>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</si>
  <si>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</si>
  <si>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</si>
  <si>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</si>
  <si>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</si>
  <si>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</si>
  <si>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</si>
  <si>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</si>
  <si>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</si>
  <si>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</si>
  <si>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</si>
  <si>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</si>
  <si>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</si>
  <si>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</si>
  <si>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</si>
  <si>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</si>
  <si>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</si>
  <si>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</si>
  <si>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</si>
  <si>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</si>
  <si>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</si>
  <si>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</si>
  <si>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</si>
  <si>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</si>
  <si>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</si>
  <si>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</si>
  <si>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</si>
  <si>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</si>
  <si>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</si>
  <si>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</si>
  <si>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</si>
  <si>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</si>
  <si>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</si>
  <si>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</si>
  <si>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</si>
  <si>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</si>
  <si>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</si>
  <si>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</si>
  <si>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</si>
  <si>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</si>
  <si>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</si>
  <si>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</si>
  <si>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</si>
  <si>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</si>
  <si>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</si>
  <si>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</si>
  <si>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</si>
  <si>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</si>
  <si>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</si>
  <si>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</si>
  <si>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</si>
  <si>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</si>
  <si>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</si>
  <si>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</si>
  <si>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</si>
  <si>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</si>
  <si>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</si>
  <si>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</si>
  <si>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</si>
  <si>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</si>
  <si>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</si>
  <si>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</si>
  <si>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</si>
  <si>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</si>
  <si>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</si>
  <si>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</si>
  <si>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</si>
  <si>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</si>
  <si>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</si>
  <si>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</si>
  <si>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</si>
  <si>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</si>
  <si>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</si>
  <si>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</si>
  <si>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</si>
  <si>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</si>
  <si>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</si>
  <si>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</si>
  <si>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</si>
  <si>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</si>
  <si>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</si>
  <si>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</si>
  <si>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</si>
  <si>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</si>
  <si>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</si>
  <si>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</si>
  <si>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</si>
  <si>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</si>
  <si>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</si>
  <si>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</si>
  <si>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</si>
  <si>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</si>
  <si>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</si>
  <si>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</si>
  <si>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</si>
  <si>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</si>
  <si>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</si>
  <si>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</si>
  <si>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</si>
  <si>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</si>
  <si>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</si>
  <si>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</si>
  <si>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</si>
  <si>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</si>
  <si>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</si>
  <si>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</si>
  <si>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</si>
  <si>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</si>
  <si>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</si>
  <si>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</si>
  <si>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</si>
  <si>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</si>
  <si>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</si>
  <si>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</si>
  <si>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</si>
  <si>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</si>
  <si>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</si>
  <si>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</si>
  <si>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</si>
  <si>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</si>
  <si>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</si>
  <si>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</si>
  <si>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</si>
  <si>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</si>
  <si>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</si>
  <si>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</si>
  <si>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</si>
  <si>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</si>
  <si>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</si>
  <si>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</si>
  <si>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</si>
  <si>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</si>
  <si>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</si>
  <si>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</si>
  <si>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</si>
  <si>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</si>
  <si>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</si>
  <si>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</si>
  <si>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</si>
  <si>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</si>
  <si>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</si>
  <si>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</si>
  <si>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</si>
  <si>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</si>
  <si>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</si>
  <si>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</si>
  <si>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</si>
  <si>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</si>
  <si>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</si>
  <si>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</si>
  <si>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</si>
  <si>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</si>
  <si>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</si>
  <si>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</si>
  <si>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</si>
  <si>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</si>
  <si>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</si>
  <si>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</si>
  <si>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</si>
  <si>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</si>
  <si>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</si>
  <si>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</si>
  <si>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</si>
  <si>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</si>
  <si>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</si>
  <si>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</si>
  <si>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</si>
  <si>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</si>
  <si>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</si>
  <si>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</si>
  <si>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</si>
  <si>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</si>
  <si>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</si>
  <si>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</si>
  <si>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</si>
  <si>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</si>
  <si>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</si>
  <si>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</si>
  <si>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</si>
  <si>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</si>
  <si>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</si>
  <si>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</si>
  <si>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</si>
  <si>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</si>
  <si>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</si>
  <si>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</si>
  <si>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</si>
  <si>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</si>
  <si>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</si>
  <si>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</si>
  <si>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</si>
  <si>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</si>
  <si>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</si>
  <si>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</si>
  <si>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</si>
  <si>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</si>
  <si>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</si>
  <si>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</si>
  <si>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</si>
  <si>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</si>
  <si>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</si>
  <si>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</si>
  <si>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</si>
  <si>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</si>
  <si>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</si>
  <si>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</si>
  <si>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</si>
  <si>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</si>
  <si>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</si>
  <si>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</si>
  <si>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</si>
  <si>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</si>
  <si>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</si>
  <si>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</si>
  <si>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</si>
  <si>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</si>
  <si>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</si>
  <si>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</si>
  <si>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</si>
  <si>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</si>
  <si>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</si>
  <si>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</si>
  <si>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</si>
  <si>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</si>
  <si>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</si>
  <si>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</si>
  <si>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</si>
  <si>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</si>
  <si>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</si>
  <si>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</si>
  <si>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</si>
  <si>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</si>
  <si>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</si>
  <si>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</si>
  <si>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</si>
  <si>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</si>
  <si>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</si>
  <si>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</si>
  <si>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</si>
  <si>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</si>
  <si>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</si>
  <si>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</si>
  <si>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</si>
  <si>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</si>
  <si>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</si>
  <si>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</si>
  <si>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</si>
  <si>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</si>
  <si>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</si>
  <si>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</si>
  <si>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</si>
  <si>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</si>
  <si>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</si>
  <si>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</si>
  <si>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</si>
  <si>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</si>
  <si>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</si>
  <si>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</si>
  <si>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</si>
  <si>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</si>
  <si>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</si>
  <si>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</si>
  <si>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</si>
  <si>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</si>
  <si>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</si>
  <si>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</si>
  <si>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</si>
  <si>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</si>
  <si>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</si>
  <si>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</si>
  <si>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</si>
  <si>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</si>
  <si>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</si>
  <si>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</si>
  <si>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</si>
  <si>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</si>
  <si>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</si>
  <si>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</si>
  <si>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</si>
  <si>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</si>
  <si>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</si>
  <si>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</si>
  <si>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</si>
  <si>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</si>
  <si>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</si>
  <si>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</si>
  <si>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</si>
  <si>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</si>
  <si>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</si>
  <si>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</si>
  <si>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</si>
  <si>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</si>
  <si>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</si>
  <si>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</si>
  <si>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</si>
  <si>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</si>
  <si>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</si>
  <si>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</si>
  <si>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</si>
  <si>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</si>
  <si>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</si>
  <si>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</si>
  <si>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</si>
  <si>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</si>
  <si>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</si>
  <si>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</si>
  <si>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</si>
  <si>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</si>
  <si>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</si>
  <si>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</si>
  <si>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</si>
  <si>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</si>
  <si>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</si>
  <si>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</si>
  <si>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</si>
  <si>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</si>
  <si>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</si>
  <si>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</si>
  <si>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</si>
  <si>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</si>
  <si>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</si>
  <si>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</si>
  <si>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</si>
  <si>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</si>
  <si>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</si>
  <si>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</si>
  <si>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</si>
  <si>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</si>
  <si>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</si>
  <si>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</si>
  <si>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</si>
  <si>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</si>
  <si>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</si>
  <si>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</si>
  <si>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</si>
  <si>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</si>
  <si>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</si>
  <si>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</si>
  <si>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</si>
  <si>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</si>
  <si>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</si>
  <si>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</si>
  <si>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</si>
  <si>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</si>
  <si>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</si>
  <si>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</si>
  <si>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</si>
  <si>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</si>
  <si>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</si>
  <si>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</si>
  <si>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</si>
  <si>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</si>
  <si>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</si>
  <si>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</si>
  <si>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</si>
  <si>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</si>
  <si>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</si>
  <si>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</si>
  <si>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</si>
  <si>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</si>
  <si>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</si>
  <si>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</si>
  <si>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</si>
  <si>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</si>
  <si>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</si>
  <si>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</si>
  <si>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</si>
  <si>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</si>
  <si>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</si>
  <si>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</si>
  <si>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</si>
  <si>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</si>
  <si>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</si>
  <si>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</si>
  <si>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</si>
  <si>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</si>
  <si>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</si>
  <si>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</si>
  <si>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</si>
  <si>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</si>
  <si>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</si>
  <si>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</si>
  <si>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</si>
  <si>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</si>
  <si>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</si>
  <si>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</si>
  <si>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</si>
  <si>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</si>
  <si>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</si>
  <si>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</si>
  <si>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</si>
  <si>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</si>
  <si>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</si>
  <si>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</si>
  <si>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</si>
  <si>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</si>
  <si>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</si>
  <si>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</si>
  <si>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</si>
  <si>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</si>
  <si>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</si>
  <si>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</si>
  <si>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</si>
  <si>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</si>
  <si>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</si>
  <si>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</si>
  <si>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</si>
  <si>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</si>
  <si>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</si>
  <si>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</si>
  <si>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</si>
  <si>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</si>
  <si>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</si>
  <si>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</si>
  <si>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</si>
  <si>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</si>
  <si>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</si>
  <si>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</si>
  <si>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</si>
  <si>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</si>
  <si>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</si>
  <si>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</si>
  <si>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</si>
  <si>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</si>
  <si>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</si>
  <si>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</si>
  <si>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</si>
  <si>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</si>
  <si>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</si>
  <si>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</si>
  <si>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</si>
  <si>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</si>
  <si>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</si>
  <si>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</si>
  <si>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</si>
  <si>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</si>
  <si>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</si>
  <si>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</si>
  <si>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</si>
  <si>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</si>
  <si>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</si>
  <si>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</si>
  <si>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</si>
  <si>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</si>
  <si>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</si>
  <si>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</si>
  <si>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</si>
  <si>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</si>
  <si>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</si>
  <si>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</si>
  <si>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</si>
  <si>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</si>
  <si>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</si>
  <si>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</si>
  <si>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</si>
  <si>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</si>
  <si>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</si>
  <si>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</si>
  <si>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</si>
  <si>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</si>
  <si>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</si>
  <si>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</si>
  <si>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</si>
  <si>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</si>
  <si>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</si>
  <si>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</si>
  <si>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</si>
  <si>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</si>
  <si>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</si>
  <si>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</si>
  <si>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</si>
  <si>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</si>
  <si>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</si>
  <si>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</si>
  <si>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</si>
  <si>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</si>
  <si>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</si>
  <si>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</si>
  <si>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</si>
  <si>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</si>
  <si>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</si>
  <si>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</si>
  <si>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</si>
  <si>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</si>
  <si>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</si>
  <si>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</si>
  <si>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</si>
  <si>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</si>
  <si>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</si>
  <si>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</si>
  <si>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</si>
  <si>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</si>
  <si>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</si>
  <si>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</si>
  <si>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</si>
  <si>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</si>
  <si>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</si>
  <si>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</si>
  <si>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</si>
  <si>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</si>
  <si>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</si>
  <si>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</si>
  <si>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</si>
  <si>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</si>
  <si>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</si>
  <si>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</si>
  <si>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</si>
  <si>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</si>
  <si>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</si>
  <si>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</si>
  <si>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</si>
  <si>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</si>
  <si>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</si>
  <si>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</si>
  <si>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</si>
  <si>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</si>
  <si>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</si>
  <si>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</si>
  <si>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</si>
  <si>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</si>
  <si>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</si>
  <si>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</si>
  <si>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</si>
  <si>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</si>
  <si>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</si>
  <si>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</si>
  <si>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</si>
  <si>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</si>
  <si>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</si>
  <si>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</si>
  <si>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</si>
  <si>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</si>
  <si>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</si>
  <si>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</si>
  <si>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</si>
  <si>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</si>
  <si>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</si>
  <si>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</si>
  <si>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</si>
  <si>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</si>
  <si>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</si>
  <si>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</si>
  <si>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</si>
  <si>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</si>
  <si>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</si>
  <si>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</si>
  <si>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</si>
  <si>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</si>
  <si>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</si>
  <si>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</si>
  <si>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</si>
  <si>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</si>
  <si>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</si>
  <si>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</si>
  <si>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</si>
  <si>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</si>
  <si>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</si>
  <si>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</si>
  <si>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</si>
  <si>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</si>
  <si>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</si>
  <si>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</si>
  <si>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</si>
  <si>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</si>
  <si>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</si>
  <si>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</si>
  <si>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</si>
  <si>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</si>
  <si>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</si>
  <si>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</si>
  <si>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</si>
  <si>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</si>
  <si>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</si>
  <si>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</si>
  <si>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</si>
  <si>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</si>
  <si>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</si>
  <si>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</si>
  <si>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</si>
  <si>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</si>
  <si>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</si>
  <si>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</si>
  <si>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</si>
  <si>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</si>
  <si>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</si>
  <si>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</si>
  <si>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</si>
  <si>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</si>
  <si>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</si>
  <si>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</si>
  <si>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</si>
  <si>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</si>
  <si>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</si>
  <si>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</si>
  <si>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</si>
  <si>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</si>
  <si>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</si>
  <si>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</si>
  <si>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</si>
  <si>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</si>
  <si>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</si>
  <si>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</si>
  <si>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</si>
  <si>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</si>
  <si>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</si>
  <si>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</si>
  <si>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</si>
  <si>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</si>
  <si>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</si>
  <si>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</si>
  <si>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</si>
  <si>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</si>
  <si>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</si>
  <si>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</si>
  <si>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</si>
  <si>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</si>
  <si>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</si>
  <si>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</si>
  <si>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</si>
  <si>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</si>
  <si>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</si>
  <si>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</si>
  <si>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</si>
  <si>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</si>
  <si>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</si>
  <si>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</si>
  <si>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</si>
  <si>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</si>
  <si>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</si>
  <si>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</si>
  <si>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</si>
  <si>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</si>
  <si>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</si>
  <si>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</si>
  <si>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</si>
  <si>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</si>
  <si>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</si>
  <si>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</si>
  <si>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</si>
  <si>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</si>
  <si>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</si>
  <si>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</si>
  <si>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</si>
  <si>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</si>
  <si>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</si>
  <si>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</si>
  <si>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</si>
  <si>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</si>
  <si>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</si>
  <si>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</si>
  <si>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</si>
  <si>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</si>
  <si>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</si>
  <si>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</si>
  <si>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</si>
  <si>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</si>
  <si>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</si>
  <si>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</si>
  <si>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</si>
  <si>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</si>
  <si>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</si>
  <si>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</si>
  <si>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</si>
  <si>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</si>
  <si>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</si>
  <si>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</si>
  <si>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</si>
  <si>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</si>
  <si>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</si>
  <si>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</si>
  <si>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</si>
  <si>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</si>
  <si>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</si>
  <si>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</si>
  <si>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</si>
  <si>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</si>
  <si>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</si>
  <si>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</si>
  <si>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</si>
  <si>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</si>
  <si>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</si>
  <si>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</si>
  <si>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</si>
  <si>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</si>
  <si>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</si>
  <si>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</si>
  <si>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</si>
  <si>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</si>
  <si>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</si>
  <si>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</si>
  <si>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</si>
  <si>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</si>
  <si>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</si>
  <si>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</si>
  <si>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</si>
  <si>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</si>
  <si>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</si>
  <si>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</si>
  <si>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</si>
  <si>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</si>
  <si>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</si>
  <si>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</si>
  <si>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</si>
  <si>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</si>
  <si>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</si>
  <si>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</si>
  <si>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</si>
  <si>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</si>
  <si>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</si>
  <si>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</si>
  <si>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</si>
  <si>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</si>
  <si>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</si>
  <si>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</si>
  <si>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</si>
  <si>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</si>
  <si>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</si>
  <si>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</si>
  <si>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</si>
  <si>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</si>
  <si>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</si>
  <si>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</si>
  <si>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</si>
  <si>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</si>
  <si>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</si>
  <si>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</si>
  <si>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</si>
  <si>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</si>
  <si>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</si>
  <si>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</si>
  <si>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</si>
  <si>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</si>
  <si>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</si>
  <si>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</si>
  <si>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</si>
  <si>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</si>
  <si>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</si>
  <si>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</si>
  <si>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</si>
  <si>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</si>
  <si>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</si>
  <si>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</si>
  <si>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</si>
  <si>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</si>
  <si>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</si>
  <si>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</si>
  <si>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</si>
  <si>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</si>
  <si>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</si>
  <si>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</si>
  <si>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</si>
  <si>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</si>
  <si>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</si>
  <si>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</si>
  <si>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</si>
  <si>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</si>
  <si>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</si>
  <si>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</si>
  <si>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</si>
  <si>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</si>
  <si>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</si>
  <si>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</si>
  <si>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</si>
  <si>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</si>
  <si>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</si>
  <si>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</si>
  <si>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</si>
  <si>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</si>
  <si>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</si>
  <si>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</si>
  <si>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</si>
  <si>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</si>
  <si>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</si>
  <si>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</si>
  <si>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</si>
  <si>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</si>
  <si>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</si>
  <si>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</si>
  <si>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</si>
  <si>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</si>
  <si>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</si>
  <si>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</si>
  <si>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</si>
  <si>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</si>
  <si>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</si>
  <si>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</si>
  <si>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</si>
  <si>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</si>
  <si>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</si>
  <si>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</si>
  <si>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</si>
  <si>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</si>
  <si>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</si>
  <si>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</si>
  <si>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</si>
  <si>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</si>
  <si>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</si>
  <si>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</si>
  <si>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</si>
  <si>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</si>
  <si>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</si>
  <si>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</si>
  <si>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</si>
  <si>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</si>
  <si>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</si>
  <si>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</si>
  <si>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</si>
  <si>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</si>
  <si>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</si>
  <si>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</si>
  <si>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</si>
  <si>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</si>
  <si>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</si>
  <si>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</si>
  <si>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</si>
  <si>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</si>
  <si>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</si>
  <si>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</si>
  <si>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</si>
  <si>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</si>
  <si>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</si>
  <si>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</si>
  <si>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</si>
  <si>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</si>
  <si>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</si>
  <si>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</si>
  <si>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</si>
  <si>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</si>
  <si>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</si>
  <si>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</si>
  <si>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</si>
  <si>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</si>
  <si>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</si>
  <si>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</si>
  <si>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</si>
  <si>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</si>
  <si>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</si>
  <si>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</si>
  <si>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</si>
  <si>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</si>
  <si>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</si>
  <si>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</si>
  <si>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</si>
  <si>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</si>
  <si>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</si>
  <si>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</si>
  <si>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</si>
  <si>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</si>
  <si>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</si>
  <si>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</si>
  <si>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</si>
  <si>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</si>
  <si>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</si>
  <si>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</si>
  <si>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</si>
  <si>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</si>
  <si>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</si>
  <si>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</si>
  <si>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</si>
  <si>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</si>
  <si>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</si>
  <si>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</si>
  <si>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</si>
  <si>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</si>
  <si>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</si>
  <si>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</si>
  <si>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</si>
  <si>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</si>
  <si>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</si>
  <si>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</si>
  <si>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</si>
  <si>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</si>
  <si>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</si>
  <si>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</si>
  <si>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</si>
  <si>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</si>
  <si>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</si>
  <si>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</si>
  <si>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</si>
  <si>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</si>
  <si>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</si>
  <si>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</si>
  <si>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</si>
  <si>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</si>
  <si>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</si>
  <si>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</si>
  <si>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</si>
  <si>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</si>
  <si>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</si>
  <si>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</si>
  <si>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</si>
  <si>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</si>
  <si>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</si>
  <si>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</si>
  <si>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</si>
  <si>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</si>
  <si>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</si>
  <si>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</si>
  <si>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</si>
  <si>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</si>
  <si>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</si>
  <si>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</si>
  <si>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</si>
  <si>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</si>
  <si>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</si>
  <si>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</si>
  <si>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</si>
  <si>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</si>
  <si>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</si>
  <si>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</si>
  <si>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</si>
  <si>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</si>
  <si>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</si>
  <si>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</si>
  <si>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</si>
  <si>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</si>
  <si>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</si>
  <si>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</si>
  <si>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</si>
  <si>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</si>
  <si>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</si>
  <si>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</si>
  <si>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</si>
  <si>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</si>
  <si>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</si>
  <si>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</si>
  <si>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</si>
  <si>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</si>
  <si>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</si>
  <si>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</si>
  <si>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</si>
  <si>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</si>
  <si>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</si>
  <si>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</si>
  <si>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</si>
  <si>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</si>
  <si>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</si>
  <si>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</si>
  <si>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</si>
  <si>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</si>
  <si>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</si>
  <si>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</si>
  <si>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</si>
  <si>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</si>
  <si>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</si>
  <si>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</si>
  <si>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</si>
  <si>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</si>
  <si>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</si>
  <si>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</si>
  <si>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</si>
  <si>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</si>
  <si>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</si>
  <si>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</si>
  <si>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</si>
  <si>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</si>
  <si>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</si>
  <si>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</si>
  <si>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</si>
  <si>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</si>
  <si>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</si>
  <si>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</si>
  <si>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</si>
  <si>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</si>
  <si>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</si>
  <si>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</si>
  <si>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</si>
  <si>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</si>
  <si>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</si>
  <si>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</si>
  <si>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</si>
  <si>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</si>
  <si>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</si>
  <si>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</si>
  <si>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</si>
  <si>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</si>
  <si>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</si>
  <si>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</si>
  <si>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</si>
  <si>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</si>
  <si>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</si>
  <si>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</si>
  <si>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</si>
  <si>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</si>
  <si>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</si>
  <si>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</si>
  <si>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</si>
  <si>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</si>
  <si>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</si>
  <si>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</si>
  <si>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</si>
  <si>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</si>
  <si>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</si>
  <si>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</si>
  <si>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</si>
  <si>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</si>
  <si>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</si>
  <si>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</si>
  <si>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</si>
  <si>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</si>
  <si>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</si>
  <si>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</si>
  <si>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</si>
  <si>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</si>
  <si>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</si>
  <si>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</si>
  <si>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</si>
  <si>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</si>
  <si>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</si>
  <si>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</si>
  <si>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</si>
  <si>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</si>
  <si>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</si>
  <si>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</si>
  <si>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</si>
  <si>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</si>
  <si>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</si>
  <si>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</si>
  <si>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</si>
  <si>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</si>
  <si>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</si>
  <si>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</si>
  <si>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</si>
  <si>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</si>
  <si>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</si>
  <si>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</si>
  <si>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</si>
  <si>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</si>
  <si>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</si>
  <si>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</si>
  <si>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</si>
  <si>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</si>
  <si>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</si>
  <si>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</si>
  <si>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</si>
  <si>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</si>
  <si>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</si>
  <si>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</si>
  <si>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</si>
  <si>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</si>
  <si>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</si>
  <si>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</si>
  <si>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</si>
  <si>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</si>
  <si>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</si>
  <si>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</si>
  <si>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</si>
  <si>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</si>
  <si>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</si>
  <si>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</si>
  <si>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</si>
  <si>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</si>
  <si>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</si>
  <si>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</si>
  <si>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</si>
  <si>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</si>
  <si>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</si>
  <si>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</si>
  <si>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</si>
  <si>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</si>
  <si>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</si>
  <si>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</si>
  <si>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</si>
  <si>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</si>
  <si>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</si>
  <si>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</si>
  <si>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</si>
  <si>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</si>
  <si>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</si>
  <si>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</si>
  <si>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</si>
  <si>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</si>
  <si>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</si>
  <si>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</si>
  <si>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</si>
  <si>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</si>
  <si>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</si>
  <si>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</si>
  <si>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</si>
  <si>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</si>
  <si>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</si>
  <si>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</si>
  <si>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</si>
  <si>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</si>
  <si>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</si>
  <si>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</si>
  <si>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</si>
  <si>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</si>
  <si>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</si>
  <si>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</si>
  <si>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</si>
  <si>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</si>
  <si>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</si>
  <si>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</si>
  <si>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</si>
  <si>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</si>
  <si>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</si>
  <si>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</si>
  <si>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</si>
  <si>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</si>
  <si>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</si>
  <si>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</si>
  <si>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</si>
  <si>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</si>
  <si>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</si>
  <si>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</si>
  <si>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</si>
  <si>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</si>
  <si>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</si>
  <si>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</si>
  <si>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</si>
  <si>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</si>
  <si>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</si>
  <si>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</si>
  <si>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</si>
  <si>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</si>
  <si>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</si>
  <si>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</si>
  <si>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</si>
  <si>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</si>
  <si>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</si>
  <si>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</si>
  <si>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</si>
  <si>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</si>
  <si>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</si>
  <si>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</si>
  <si>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</si>
  <si>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</si>
  <si>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</si>
  <si>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</si>
  <si>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</si>
  <si>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</si>
  <si>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</si>
  <si>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</si>
  <si>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</si>
  <si>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</si>
  <si>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</si>
  <si>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</si>
  <si>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</si>
  <si>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</si>
  <si>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</si>
  <si>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</si>
  <si>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</si>
  <si>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</si>
  <si>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</si>
  <si>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</si>
  <si>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</si>
  <si>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</si>
  <si>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</si>
  <si>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</si>
  <si>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</si>
  <si>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</si>
  <si>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</si>
  <si>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</si>
  <si>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</si>
  <si>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</si>
  <si>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</si>
  <si>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</si>
  <si>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</si>
  <si>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</si>
  <si>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</si>
  <si>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</si>
  <si>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</si>
  <si>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</si>
  <si>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</si>
  <si>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</si>
  <si>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</si>
  <si>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</si>
  <si>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</si>
  <si>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</si>
  <si>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</si>
  <si>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</si>
  <si>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</si>
  <si>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</si>
  <si>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</si>
  <si>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</si>
  <si>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</si>
  <si>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</si>
  <si>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</si>
  <si>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</si>
  <si>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</si>
  <si>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</si>
  <si>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</si>
  <si>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</si>
  <si>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</si>
  <si>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</si>
  <si>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</si>
  <si>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</si>
  <si>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</si>
  <si>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</si>
  <si>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</si>
  <si>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</si>
  <si>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</si>
  <si>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</si>
  <si>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</si>
  <si>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</si>
  <si>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</si>
  <si>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</si>
  <si>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</si>
  <si>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</si>
  <si>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</si>
  <si>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</si>
  <si>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</si>
  <si>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</si>
  <si>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</si>
  <si>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</si>
  <si>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</si>
  <si>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</si>
  <si>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</si>
  <si>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</si>
  <si>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</si>
  <si>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</si>
  <si>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</si>
  <si>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</si>
  <si>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</si>
  <si>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</si>
  <si>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</si>
  <si>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</si>
  <si>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</si>
  <si>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</si>
  <si>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</si>
  <si>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</si>
  <si>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</si>
  <si>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</si>
  <si>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</si>
  <si>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</si>
  <si>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</si>
  <si>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</si>
  <si>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</si>
  <si>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</si>
  <si>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</si>
  <si>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</si>
  <si>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</si>
  <si>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</si>
  <si>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</si>
  <si>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</si>
  <si>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</si>
  <si>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</si>
  <si>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</si>
  <si>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</si>
  <si>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</si>
  <si>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</si>
  <si>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</si>
  <si>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</si>
  <si>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</si>
  <si>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</si>
  <si>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</si>
  <si>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</si>
  <si>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</si>
  <si>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</si>
  <si>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</si>
  <si>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</si>
  <si>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</si>
  <si>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</si>
  <si>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</si>
  <si>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</si>
  <si>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</si>
  <si>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</si>
  <si>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</si>
  <si>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</si>
  <si>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</si>
  <si>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</si>
  <si>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</si>
  <si>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</si>
  <si>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</si>
  <si>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</si>
  <si>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</si>
  <si>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</si>
  <si>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</si>
  <si>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</si>
  <si>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</si>
  <si>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</si>
  <si>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</si>
  <si>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</si>
  <si>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</si>
  <si>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</si>
  <si>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</si>
  <si>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</si>
  <si>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</si>
  <si>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</si>
  <si>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</si>
  <si>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</si>
  <si>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</si>
  <si>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</si>
  <si>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</si>
  <si>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</si>
  <si>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</si>
  <si>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</si>
  <si>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</si>
  <si>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</si>
  <si>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</si>
  <si>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</si>
  <si>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</si>
  <si>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</si>
  <si>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</si>
  <si>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</si>
  <si>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</si>
  <si>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</si>
  <si>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</si>
  <si>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</si>
  <si>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</si>
  <si>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</si>
  <si>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</si>
  <si>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</si>
  <si>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</si>
  <si>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</si>
  <si>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</si>
  <si>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</si>
  <si>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</si>
  <si>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</si>
  <si>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</si>
  <si>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</si>
  <si>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</si>
  <si>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</si>
  <si>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</si>
  <si>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</si>
  <si>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</si>
  <si>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</si>
  <si>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</si>
  <si>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</si>
  <si>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</si>
  <si>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</si>
  <si>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</si>
  <si>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</si>
  <si>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</si>
  <si>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</si>
  <si>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</si>
  <si>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</si>
  <si>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</si>
  <si>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</si>
  <si>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</si>
  <si>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</si>
  <si>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</si>
  <si>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</si>
  <si>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</si>
  <si>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</si>
  <si>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</si>
  <si>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</si>
  <si>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</si>
  <si>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</si>
  <si>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</si>
  <si>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</si>
  <si>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</si>
  <si>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</si>
  <si>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</si>
  <si>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</si>
  <si>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</si>
  <si>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</si>
  <si>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</si>
  <si>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</si>
  <si>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</si>
  <si>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</si>
  <si>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</si>
  <si>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</si>
  <si>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</si>
  <si>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</si>
  <si>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</si>
  <si>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</si>
  <si>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</si>
  <si>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</si>
  <si>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</si>
  <si>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</si>
  <si>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</si>
  <si>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</si>
  <si>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</si>
  <si>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</si>
  <si>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</si>
  <si>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</si>
  <si>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</si>
  <si>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</si>
  <si>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</si>
  <si>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</si>
  <si>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</si>
  <si>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</si>
  <si>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</si>
  <si>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</si>
  <si>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</si>
  <si>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</si>
  <si>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</si>
  <si>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</si>
  <si>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</si>
  <si>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</si>
  <si>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</si>
  <si>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</si>
  <si>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</si>
  <si>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</si>
  <si>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</si>
  <si>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</si>
  <si>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</si>
  <si>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</si>
  <si>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</si>
  <si>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</si>
  <si>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</si>
  <si>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</si>
  <si>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</si>
  <si>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</si>
  <si>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</si>
  <si>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</si>
  <si>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</si>
  <si>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</si>
  <si>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</si>
  <si>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</si>
  <si>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</si>
  <si>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</si>
  <si>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</si>
  <si>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</si>
  <si>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</si>
  <si>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</si>
  <si>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</si>
  <si>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</si>
  <si>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</si>
  <si>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</si>
  <si>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</si>
  <si>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</si>
  <si>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</si>
  <si>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</si>
  <si>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</si>
  <si>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</si>
  <si>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</si>
  <si>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</si>
  <si>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</si>
  <si>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</si>
  <si>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</si>
  <si>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</si>
  <si>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</si>
  <si>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</si>
  <si>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</si>
  <si>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</si>
  <si>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</si>
  <si>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</si>
  <si>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</si>
  <si>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</si>
  <si>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</si>
  <si>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</si>
  <si>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</si>
  <si>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</si>
  <si>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</si>
  <si>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</si>
  <si>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</si>
  <si>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</si>
  <si>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</si>
  <si>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</si>
  <si>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</si>
  <si>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</si>
  <si>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</si>
  <si>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</si>
  <si>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</si>
  <si>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</si>
  <si>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</si>
  <si>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</si>
  <si>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</si>
  <si>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</si>
  <si>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</si>
  <si>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</si>
  <si>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</si>
  <si>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</si>
  <si>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</si>
  <si>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</si>
  <si>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</si>
  <si>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</si>
  <si>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</si>
  <si>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</si>
  <si>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</si>
  <si>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</si>
  <si>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</si>
  <si>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</si>
  <si>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</si>
  <si>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</si>
  <si>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</si>
  <si>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</si>
  <si>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</si>
  <si>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</si>
  <si>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</si>
  <si>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</si>
  <si>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</si>
  <si>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</si>
  <si>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</si>
  <si>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</si>
  <si>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</si>
  <si>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</si>
  <si>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</si>
  <si>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</si>
  <si>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</si>
  <si>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</si>
  <si>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</si>
  <si>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</si>
  <si>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</si>
  <si>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</si>
  <si>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</si>
  <si>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</si>
  <si>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</si>
  <si>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</si>
  <si>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</si>
  <si>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</si>
  <si>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</si>
  <si>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</si>
  <si>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</si>
  <si>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</si>
  <si>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</si>
  <si>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</si>
  <si>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</si>
  <si>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</si>
  <si>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</si>
  <si>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</si>
  <si>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</si>
  <si>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</si>
  <si>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</si>
  <si>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</si>
  <si>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</si>
  <si>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</si>
  <si>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</si>
  <si>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</si>
  <si>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</si>
  <si>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</si>
  <si>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</si>
  <si>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</si>
  <si>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</si>
  <si>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</si>
  <si>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</si>
  <si>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</si>
  <si>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</si>
  <si>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</si>
  <si>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</si>
  <si>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</si>
  <si>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</si>
  <si>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</si>
  <si>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</si>
  <si>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</si>
  <si>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</si>
  <si>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</si>
  <si>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</si>
  <si>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</si>
  <si>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</si>
  <si>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</si>
  <si>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</si>
  <si>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</si>
  <si>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</si>
  <si>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</si>
  <si>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</si>
  <si>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</si>
  <si>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</si>
  <si>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</si>
  <si>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</si>
  <si>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</si>
  <si>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</si>
  <si>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</si>
  <si>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</si>
  <si>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</si>
  <si>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</si>
  <si>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</si>
  <si>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</si>
  <si>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</si>
  <si>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</si>
  <si>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</si>
  <si>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</si>
  <si>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</si>
  <si>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</si>
  <si>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</si>
  <si>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</si>
  <si>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</si>
  <si>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</si>
  <si>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</si>
  <si>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</si>
  <si>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</si>
  <si>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</si>
  <si>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</si>
  <si>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</si>
  <si>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</si>
  <si>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</si>
  <si>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</si>
  <si>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</si>
  <si>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</si>
  <si>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</si>
  <si>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</si>
  <si>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</si>
  <si>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</si>
  <si>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</si>
  <si>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</si>
  <si>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</si>
  <si>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</si>
  <si>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</si>
  <si>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</si>
  <si>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</si>
  <si>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</si>
  <si>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</si>
  <si>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</si>
  <si>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</si>
  <si>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</si>
  <si>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</si>
  <si>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</si>
  <si>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</si>
  <si>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</si>
  <si>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</si>
  <si>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</si>
  <si>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</si>
  <si>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</si>
  <si>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</si>
  <si>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</si>
  <si>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</si>
  <si>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</si>
  <si>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</si>
  <si>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</si>
  <si>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</si>
  <si>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</si>
  <si>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</si>
  <si>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</si>
  <si>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</si>
  <si>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</si>
  <si>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</si>
  <si>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</si>
  <si>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</si>
  <si>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</si>
  <si>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</si>
  <si>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</si>
  <si>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</si>
  <si>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</si>
  <si>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</si>
  <si>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</si>
  <si>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</si>
  <si>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</si>
  <si>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</si>
  <si>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</si>
  <si>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</si>
  <si>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</si>
  <si>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</si>
  <si>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</si>
  <si>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</si>
  <si>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</si>
  <si>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</si>
  <si>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</si>
  <si>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</si>
  <si>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</si>
  <si>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</si>
  <si>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</si>
  <si>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</si>
  <si>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</si>
  <si>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</si>
  <si>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</si>
  <si>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</si>
  <si>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</si>
  <si>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</si>
  <si>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</si>
  <si>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</si>
  <si>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</si>
  <si>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</si>
  <si>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</si>
  <si>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</si>
  <si>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</si>
  <si>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</si>
  <si>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</si>
  <si>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</si>
  <si>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</si>
  <si>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</si>
  <si>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</si>
  <si>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</si>
  <si>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</si>
  <si>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</si>
  <si>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</si>
  <si>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</si>
  <si>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</si>
  <si>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</si>
  <si>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</si>
  <si>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</si>
  <si>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</si>
  <si>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</si>
  <si>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</si>
  <si>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</si>
  <si>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</si>
  <si>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</si>
  <si>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</si>
  <si>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</si>
  <si>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</si>
  <si>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</si>
  <si>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</si>
  <si>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</si>
  <si>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</si>
  <si>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</si>
  <si>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</si>
  <si>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</si>
  <si>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</si>
  <si>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</si>
  <si>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</si>
  <si>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</si>
  <si>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</si>
  <si>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</si>
  <si>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</si>
  <si>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</si>
  <si>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</si>
  <si>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</si>
  <si>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</si>
  <si>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</si>
  <si>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</si>
  <si>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</si>
  <si>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</si>
  <si>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</si>
  <si>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</si>
  <si>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</si>
  <si>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</si>
  <si>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</si>
  <si>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</si>
  <si>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</si>
  <si>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</si>
  <si>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</si>
  <si>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</si>
  <si>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</si>
  <si>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</si>
  <si>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</si>
  <si>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</si>
  <si>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</si>
  <si>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</si>
  <si>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</si>
  <si>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</si>
  <si>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</si>
  <si>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</si>
  <si>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</si>
  <si>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</si>
  <si>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</si>
  <si>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</si>
  <si>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</si>
  <si>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</si>
  <si>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</si>
  <si>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</si>
  <si>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</si>
  <si>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</si>
  <si>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</si>
  <si>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</si>
  <si>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</si>
  <si>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</si>
  <si>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</si>
  <si>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</si>
  <si>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</si>
  <si>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</si>
  <si>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</si>
  <si>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</si>
  <si>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</si>
  <si>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</si>
  <si>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</si>
  <si>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</si>
  <si>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</si>
  <si>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</si>
  <si>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</si>
  <si>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</si>
  <si>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</si>
  <si>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</si>
  <si>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</si>
  <si>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</si>
  <si>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</si>
  <si>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</si>
  <si>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</si>
  <si>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</si>
  <si>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</si>
  <si>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</si>
  <si>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</si>
  <si>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</si>
  <si>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</si>
  <si>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</si>
  <si>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</si>
  <si>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</si>
  <si>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</si>
  <si>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</si>
  <si>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</si>
  <si>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</si>
  <si>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</si>
  <si>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</si>
  <si>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</si>
  <si>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</si>
  <si>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</si>
  <si>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</si>
  <si>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</si>
  <si>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</si>
  <si>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</si>
  <si>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</si>
  <si>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</si>
  <si>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</si>
  <si>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</si>
  <si>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</si>
  <si>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</si>
  <si>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</si>
  <si>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</si>
  <si>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</si>
  <si>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</si>
  <si>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</si>
  <si>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</si>
  <si>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</si>
  <si>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</si>
  <si>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</si>
  <si>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</si>
  <si>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</si>
  <si>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</si>
  <si>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</si>
  <si>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</si>
  <si>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</si>
  <si>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</si>
  <si>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</si>
  <si>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</si>
  <si>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</si>
  <si>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</si>
  <si>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</si>
  <si>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</si>
  <si>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</si>
  <si>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</si>
  <si>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</si>
  <si>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</si>
  <si>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</si>
  <si>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</si>
  <si>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</si>
  <si>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</si>
  <si>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</si>
  <si>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</si>
  <si>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</si>
  <si>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</si>
  <si>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</si>
  <si>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</si>
  <si>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</si>
  <si>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</si>
  <si>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</si>
  <si>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</si>
  <si>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</si>
  <si>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</si>
  <si>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</si>
  <si>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</si>
  <si>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</si>
  <si>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</si>
  <si>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</si>
  <si>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</si>
  <si>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</si>
  <si>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</si>
  <si>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</si>
  <si>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</si>
  <si>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</si>
  <si>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</si>
  <si>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</si>
  <si>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</si>
  <si>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</si>
  <si>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</si>
  <si>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</si>
  <si>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</si>
  <si>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</si>
  <si>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</si>
  <si>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</si>
  <si>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</si>
  <si>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</si>
  <si>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</si>
  <si>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</si>
  <si>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</si>
  <si>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</si>
  <si>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</si>
  <si>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</si>
  <si>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</si>
  <si>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</si>
  <si>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</si>
  <si>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</si>
  <si>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</si>
  <si>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</si>
  <si>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</si>
  <si>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</si>
  <si>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</si>
  <si>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</si>
  <si>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</si>
  <si>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</si>
  <si>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</si>
  <si>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</si>
  <si>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</si>
  <si>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</si>
  <si>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</si>
  <si>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</si>
  <si>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</si>
  <si>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</si>
  <si>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</si>
  <si>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</si>
  <si>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</si>
  <si>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</si>
  <si>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</si>
  <si>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</si>
  <si>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</si>
  <si>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</si>
  <si>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</si>
  <si>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</si>
  <si>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</si>
  <si>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</si>
  <si>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</si>
  <si>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</si>
  <si>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</si>
  <si>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</si>
  <si>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</si>
  <si>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</si>
  <si>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</si>
  <si>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</si>
  <si>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</si>
  <si>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</si>
  <si>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</si>
  <si>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</si>
  <si>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</si>
  <si>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</si>
  <si>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</si>
  <si>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</si>
  <si>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</si>
  <si>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</si>
  <si>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</si>
  <si>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</si>
  <si>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</si>
  <si>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</si>
  <si>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</si>
  <si>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</si>
  <si>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</si>
  <si>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</si>
  <si>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</si>
  <si>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</si>
  <si>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</si>
  <si>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</si>
  <si>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</si>
  <si>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</si>
  <si>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</si>
  <si>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</si>
  <si>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</si>
  <si>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</si>
  <si>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</si>
  <si>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</si>
  <si>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</si>
  <si>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</si>
  <si>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</si>
  <si>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</si>
  <si>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</si>
  <si>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</si>
  <si>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</si>
  <si>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</si>
  <si>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</si>
  <si>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</si>
  <si>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</si>
  <si>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</si>
  <si>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</si>
  <si>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</si>
  <si>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</si>
  <si>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</si>
  <si>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</si>
  <si>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</si>
  <si>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</si>
  <si>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</si>
  <si>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</si>
  <si>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</si>
  <si>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</si>
  <si>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</si>
  <si>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</si>
  <si>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</si>
  <si>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</si>
  <si>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</si>
  <si>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</si>
  <si>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</si>
  <si>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</si>
  <si>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</si>
  <si>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</si>
  <si>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</si>
  <si>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</si>
  <si>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</si>
  <si>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</si>
  <si>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</si>
  <si>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</si>
  <si>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</si>
  <si>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</si>
  <si>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</si>
  <si>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</si>
  <si>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</si>
  <si>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</si>
  <si>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</si>
  <si>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</si>
  <si>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</si>
  <si>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</si>
  <si>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</si>
  <si>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</si>
  <si>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</si>
  <si>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</si>
  <si>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</si>
  <si>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</si>
  <si>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</si>
  <si>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</si>
  <si>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</si>
  <si>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</si>
  <si>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</si>
  <si>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</si>
  <si>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</si>
  <si>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</si>
  <si>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</si>
  <si>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</si>
  <si>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</si>
  <si>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</si>
  <si>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</si>
  <si>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</si>
  <si>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</si>
  <si>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</si>
  <si>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</si>
  <si>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</si>
  <si>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</si>
  <si>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</si>
  <si>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</si>
  <si>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</si>
  <si>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</si>
  <si>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</si>
  <si>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</si>
  <si>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</si>
  <si>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</si>
  <si>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</si>
  <si>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</si>
  <si>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</si>
  <si>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</si>
  <si>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</si>
  <si>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</si>
  <si>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</si>
  <si>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</si>
  <si>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</si>
  <si>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</si>
  <si>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</si>
  <si>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</si>
  <si>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</si>
  <si>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</si>
  <si>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</si>
  <si>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</si>
  <si>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</si>
  <si>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</si>
  <si>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</si>
  <si>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</si>
  <si>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</si>
  <si>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</si>
  <si>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</si>
  <si>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</si>
  <si>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</si>
  <si>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</si>
  <si>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</si>
  <si>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</si>
  <si>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</si>
  <si>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</si>
  <si>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</si>
  <si>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</si>
  <si>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</si>
  <si>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</si>
  <si>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</si>
  <si>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</si>
  <si>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</si>
  <si>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</si>
  <si>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</si>
  <si>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</si>
  <si>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</si>
  <si>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</si>
  <si>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</si>
  <si>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</si>
  <si>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</si>
  <si>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</si>
  <si>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</si>
  <si>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</si>
  <si>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</si>
  <si>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</si>
  <si>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</si>
  <si>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</si>
  <si>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</si>
  <si>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</si>
  <si>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</si>
  <si>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</si>
  <si>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</si>
  <si>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</si>
  <si>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</si>
  <si>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</si>
  <si>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</si>
  <si>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</si>
  <si>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</si>
  <si>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</si>
  <si>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</si>
  <si>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</si>
  <si>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</si>
  <si>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</si>
  <si>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</si>
  <si>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</si>
  <si>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</si>
  <si>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</si>
  <si>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</si>
  <si>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</si>
  <si>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</si>
  <si>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</si>
  <si>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</si>
  <si>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</si>
  <si>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</si>
  <si>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</si>
  <si>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</si>
  <si>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</si>
  <si>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</si>
  <si>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</si>
  <si>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</si>
  <si>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</si>
  <si>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</si>
  <si>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</si>
  <si>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</si>
  <si>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</si>
  <si>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</si>
  <si>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</si>
  <si>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</si>
  <si>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</si>
  <si>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</si>
  <si>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</si>
  <si>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</si>
  <si>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</si>
  <si>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</si>
  <si>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</si>
  <si>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</si>
  <si>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</si>
  <si>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</si>
  <si>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</si>
  <si>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</si>
  <si>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</si>
  <si>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</si>
  <si>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</si>
  <si>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</si>
  <si>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</si>
  <si>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</si>
  <si>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</si>
  <si>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</si>
  <si>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</si>
  <si>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</si>
  <si>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</si>
  <si>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</si>
  <si>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</si>
  <si>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</si>
  <si>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</si>
  <si>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</si>
  <si>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</si>
  <si>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</si>
  <si>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</si>
  <si>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</si>
  <si>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</si>
  <si>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</si>
  <si>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</si>
  <si>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</si>
  <si>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</si>
  <si>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</si>
  <si>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</si>
  <si>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</si>
  <si>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</si>
  <si>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</si>
  <si>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</si>
  <si>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</si>
  <si>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</si>
  <si>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</si>
  <si>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</si>
  <si>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</si>
  <si>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</si>
  <si>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</si>
  <si>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</si>
  <si>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</si>
  <si>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</si>
  <si>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</si>
  <si>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</si>
  <si>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</si>
  <si>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</si>
  <si>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</si>
  <si>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</si>
  <si>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</si>
  <si>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</si>
  <si>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</si>
  <si>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</si>
  <si>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</si>
  <si>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</si>
  <si>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</si>
  <si>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</si>
  <si>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</si>
  <si>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</si>
  <si>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</si>
  <si>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</si>
  <si>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</si>
  <si>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</si>
  <si>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</si>
  <si>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</si>
  <si>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</si>
  <si>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</si>
  <si>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</si>
  <si>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</si>
  <si>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</si>
  <si>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</si>
  <si>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</si>
  <si>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</si>
  <si>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</si>
  <si>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</si>
  <si>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</si>
  <si>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</si>
  <si>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</si>
  <si>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</si>
  <si>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</si>
  <si>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</si>
  <si>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</si>
  <si>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</si>
  <si>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</si>
  <si>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</si>
  <si>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</si>
  <si>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</si>
  <si>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</si>
  <si>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</si>
  <si>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</si>
  <si>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</si>
  <si>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</si>
  <si>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</si>
  <si>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</si>
  <si>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</si>
  <si>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</si>
  <si>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</si>
  <si>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</si>
  <si>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</si>
  <si>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</si>
  <si>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</si>
  <si>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</si>
  <si>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</si>
  <si>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</si>
  <si>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</si>
  <si>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</si>
  <si>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</si>
  <si>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</si>
  <si>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</si>
  <si>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</si>
  <si>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</si>
  <si>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</si>
  <si>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</si>
  <si>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</si>
  <si>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</si>
  <si>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</si>
  <si>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</si>
  <si>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</si>
  <si>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</si>
  <si>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</si>
  <si>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</si>
  <si>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</si>
  <si>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</si>
  <si>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</si>
  <si>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</si>
  <si>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</si>
  <si>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</si>
  <si>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</si>
  <si>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</si>
  <si>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</si>
  <si>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</si>
  <si>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</si>
  <si>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</si>
  <si>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</si>
  <si>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</si>
  <si>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</si>
  <si>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</si>
  <si>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</si>
  <si>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</si>
  <si>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</si>
  <si>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</si>
  <si>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</si>
  <si>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</si>
  <si>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</si>
  <si>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</si>
  <si>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</si>
  <si>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</si>
  <si>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</si>
  <si>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</si>
  <si>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</si>
  <si>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</si>
  <si>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</si>
  <si>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</si>
  <si>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</si>
  <si>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</si>
  <si>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</si>
  <si>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</si>
  <si>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</si>
  <si>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</si>
  <si>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</si>
  <si>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</si>
  <si>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</si>
  <si>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</si>
  <si>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</si>
  <si>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</si>
  <si>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</si>
  <si>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</si>
  <si>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</si>
  <si>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</si>
  <si>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</si>
  <si>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</si>
  <si>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</si>
  <si>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</si>
  <si>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</si>
  <si>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</si>
  <si>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</si>
  <si>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</si>
  <si>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</si>
  <si>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</si>
  <si>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</si>
  <si>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</si>
  <si>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</si>
  <si>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</si>
  <si>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</si>
  <si>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</si>
  <si>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</si>
  <si>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</si>
  <si>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</si>
  <si>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</si>
  <si>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</si>
  <si>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</si>
  <si>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</si>
  <si>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</si>
  <si>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</si>
  <si>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</si>
  <si>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</si>
  <si>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</si>
  <si>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</si>
  <si>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</si>
  <si>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</si>
  <si>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</si>
  <si>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</si>
  <si>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</si>
  <si>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</si>
  <si>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</si>
  <si>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</si>
  <si>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</si>
  <si>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</si>
  <si>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</si>
  <si>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</si>
  <si>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</si>
  <si>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</si>
  <si>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</si>
  <si>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</si>
  <si>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</si>
  <si>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</si>
  <si>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</si>
  <si>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</si>
  <si>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</si>
  <si>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</si>
  <si>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</si>
  <si>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</si>
  <si>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</si>
  <si>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</si>
  <si>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</si>
  <si>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</si>
  <si>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</si>
  <si>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</si>
  <si>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</si>
  <si>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</si>
  <si>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</si>
  <si>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</si>
  <si>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</si>
  <si>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</si>
  <si>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</si>
  <si>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</si>
  <si>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</si>
  <si>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</si>
  <si>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</si>
  <si>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</si>
  <si>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</si>
  <si>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</si>
  <si>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</si>
  <si>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</si>
  <si>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</si>
  <si>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</si>
  <si>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</si>
  <si>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</si>
  <si>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</si>
  <si>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</si>
  <si>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</si>
  <si>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</si>
  <si>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</si>
  <si>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</si>
  <si>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</si>
  <si>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</si>
  <si>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</si>
  <si>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</si>
  <si>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</si>
  <si>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</si>
  <si>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</si>
  <si>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</si>
  <si>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</si>
  <si>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</si>
  <si>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</si>
  <si>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</si>
  <si>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</si>
  <si>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</si>
  <si>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</si>
  <si>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</si>
  <si>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</si>
  <si>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</si>
  <si>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</si>
  <si>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</si>
  <si>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</si>
  <si>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</si>
  <si>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</si>
  <si>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</si>
  <si>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</si>
  <si>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</si>
  <si>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</si>
  <si>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</si>
  <si>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</si>
  <si>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</si>
  <si>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</si>
  <si>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</si>
  <si>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</si>
  <si>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</si>
  <si>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</si>
  <si>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</si>
  <si>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</si>
  <si>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</si>
  <si>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</si>
  <si>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</si>
  <si>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</si>
  <si>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</si>
  <si>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</si>
  <si>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</si>
  <si>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</si>
  <si>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</si>
  <si>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</si>
  <si>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</si>
  <si>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</si>
  <si>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</si>
  <si>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</si>
  <si>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</si>
  <si>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</si>
  <si>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</si>
  <si>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</si>
  <si>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</si>
  <si>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</si>
  <si>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</si>
  <si>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</si>
  <si>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</si>
  <si>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</si>
  <si>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</si>
  <si>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</si>
  <si>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</si>
  <si>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</si>
  <si>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</si>
  <si>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</si>
  <si>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</si>
  <si>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</si>
  <si>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</si>
  <si>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</si>
  <si>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</si>
  <si>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</si>
  <si>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</si>
  <si>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</si>
  <si>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</si>
  <si>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</si>
  <si>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</si>
  <si>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</si>
  <si>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</si>
  <si>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</si>
  <si>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</si>
  <si>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</si>
  <si>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</si>
  <si>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</si>
  <si>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</si>
  <si>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</si>
  <si>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</si>
  <si>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</si>
  <si>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</si>
  <si>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</si>
  <si>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</si>
  <si>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</si>
  <si>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</si>
  <si>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</si>
  <si>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</si>
  <si>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</si>
  <si>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</si>
  <si>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</si>
  <si>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</si>
  <si>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</si>
  <si>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</si>
  <si>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</si>
  <si>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</si>
  <si>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</si>
  <si>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</si>
  <si>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</si>
  <si>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</si>
  <si>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</si>
  <si>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</si>
  <si>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</si>
  <si>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</si>
  <si>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</si>
  <si>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</si>
  <si>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</si>
  <si>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</si>
  <si>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</si>
  <si>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</si>
  <si>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</si>
  <si>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</si>
  <si>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</si>
  <si>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</si>
  <si>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</si>
  <si>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</si>
  <si>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</si>
  <si>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</si>
  <si>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</si>
  <si>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</si>
  <si>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</si>
  <si>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</si>
  <si>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</si>
  <si>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</si>
  <si>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</si>
  <si>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</si>
  <si>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</si>
  <si>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</si>
  <si>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</si>
  <si>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</si>
  <si>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</si>
  <si>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</si>
  <si>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</si>
  <si>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</si>
  <si>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</si>
  <si>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</si>
  <si>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</si>
  <si>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</si>
  <si>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</si>
  <si>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</si>
  <si>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</si>
  <si>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</si>
  <si>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</si>
  <si>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</si>
  <si>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</si>
  <si>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</si>
  <si>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</si>
  <si>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</si>
  <si>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</si>
  <si>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</si>
  <si>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</si>
  <si>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</si>
  <si>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</si>
  <si>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</si>
  <si>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</si>
  <si>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</si>
  <si>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</si>
  <si>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</si>
  <si>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</si>
  <si>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</si>
  <si>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</si>
  <si>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</si>
  <si>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</si>
  <si>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</si>
  <si>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</si>
  <si>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</si>
  <si>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</si>
  <si>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</si>
  <si>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</si>
  <si>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</si>
  <si>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</si>
  <si>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</si>
  <si>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</si>
  <si>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</si>
  <si>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</si>
  <si>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</si>
  <si>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</si>
  <si>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</si>
  <si>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</si>
  <si>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</si>
  <si>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</si>
  <si>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</si>
  <si>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</si>
  <si>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</si>
  <si>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</si>
  <si>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</si>
  <si>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</si>
  <si>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</si>
  <si>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</si>
  <si>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</si>
  <si>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</si>
  <si>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</si>
  <si>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</si>
  <si>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</si>
  <si>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</si>
  <si>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</si>
  <si>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</si>
  <si>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</si>
  <si>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</si>
  <si>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</si>
  <si>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</si>
  <si>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</si>
  <si>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</si>
  <si>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</si>
  <si>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</si>
  <si>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</si>
  <si>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</si>
  <si>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</si>
  <si>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</si>
  <si>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</si>
  <si>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</si>
  <si>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</si>
  <si>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</si>
  <si>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</si>
  <si>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</si>
  <si>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</si>
  <si>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</si>
  <si>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</si>
  <si>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</si>
  <si>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</si>
  <si>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</si>
  <si>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</si>
  <si>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</si>
  <si>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</si>
  <si>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</si>
  <si>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</si>
  <si>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</si>
  <si>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</si>
  <si>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</si>
  <si>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</si>
  <si>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</si>
  <si>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</si>
  <si>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</si>
  <si>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</si>
  <si>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</si>
  <si>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</si>
  <si>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</si>
  <si>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</si>
  <si>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</si>
  <si>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</si>
  <si>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</si>
  <si>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</si>
  <si>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</si>
  <si>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</si>
  <si>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</si>
  <si>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</si>
  <si>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</si>
  <si>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</si>
  <si>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</si>
  <si>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</si>
  <si>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</si>
  <si>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</si>
  <si>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</si>
  <si>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</si>
  <si>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</si>
  <si>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</si>
  <si>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</si>
  <si>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</si>
  <si>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</si>
  <si>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</si>
  <si>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</si>
  <si>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</si>
  <si>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</si>
  <si>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</si>
  <si>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</si>
  <si>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</si>
  <si>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</si>
  <si>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</si>
  <si>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</si>
  <si>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</si>
  <si>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</si>
  <si>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</si>
  <si>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</si>
  <si>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</si>
  <si>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</si>
  <si>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</si>
  <si>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</si>
  <si>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</si>
  <si>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</si>
  <si>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</si>
  <si>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</si>
  <si>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</si>
  <si>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</si>
  <si>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</si>
  <si>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</si>
  <si>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</si>
  <si>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</si>
  <si>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</si>
  <si>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</si>
  <si>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</si>
  <si>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</si>
  <si>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</si>
  <si>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</si>
  <si>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</si>
  <si>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</si>
  <si>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</si>
  <si>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</si>
  <si>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</si>
  <si>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</si>
  <si>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</si>
  <si>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</si>
  <si>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</si>
  <si>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</si>
  <si>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</si>
  <si>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</si>
  <si>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</si>
  <si>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</si>
  <si>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</si>
  <si>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</si>
  <si>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</si>
  <si>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</si>
  <si>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</si>
  <si>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</si>
  <si>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</si>
  <si>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</si>
  <si>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</si>
  <si>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</si>
  <si>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</si>
  <si>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</si>
  <si>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</si>
  <si>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</si>
  <si>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</si>
  <si>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</si>
  <si>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</si>
  <si>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</si>
  <si>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</si>
  <si>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</si>
  <si>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</si>
  <si>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</si>
  <si>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</si>
  <si>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</si>
  <si>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</si>
  <si>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</si>
  <si>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</si>
  <si>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</si>
  <si>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</si>
  <si>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</si>
  <si>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</si>
  <si>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</si>
  <si>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</si>
  <si>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</si>
  <si>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</si>
  <si>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</si>
  <si>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</si>
  <si>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</si>
  <si>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</si>
  <si>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</si>
  <si>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</si>
  <si>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</si>
  <si>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</si>
  <si>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</si>
  <si>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</si>
  <si>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</si>
  <si>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</si>
  <si>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</si>
  <si>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</si>
  <si>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</si>
  <si>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</si>
  <si>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</si>
  <si>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</si>
  <si>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</si>
  <si>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</si>
  <si>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</si>
  <si>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</si>
  <si>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</si>
  <si>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</si>
  <si>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</si>
  <si>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</si>
  <si>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</si>
  <si>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</si>
  <si>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</si>
  <si>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</si>
  <si>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</si>
  <si>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</si>
  <si>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</si>
  <si>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</si>
  <si>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</si>
  <si>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</si>
  <si>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</si>
  <si>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</si>
  <si>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</si>
  <si>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</si>
  <si>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</si>
  <si>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</si>
  <si>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</si>
  <si>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</si>
  <si>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</si>
  <si>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</si>
  <si>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</si>
  <si>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</si>
  <si>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</si>
  <si>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</si>
  <si>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</si>
  <si>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</si>
  <si>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</si>
  <si>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</si>
  <si>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</si>
  <si>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</si>
  <si>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</si>
  <si>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</si>
  <si>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</si>
  <si>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</si>
  <si>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</si>
  <si>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</si>
  <si>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</si>
  <si>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</si>
  <si>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</si>
  <si>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</si>
  <si>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</si>
  <si>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</si>
  <si>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</si>
  <si>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</si>
  <si>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</si>
  <si>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</si>
  <si>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</si>
  <si>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</si>
  <si>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</si>
  <si>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</si>
  <si>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</si>
  <si>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</si>
  <si>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</si>
  <si>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</si>
  <si>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</si>
  <si>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</si>
  <si>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</si>
  <si>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</si>
  <si>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</si>
  <si>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</si>
  <si>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</si>
  <si>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</si>
  <si>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</si>
  <si>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</si>
  <si>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</si>
  <si>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</si>
  <si>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</si>
  <si>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</si>
  <si>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</si>
  <si>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</si>
  <si>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</si>
  <si>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</si>
  <si>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</si>
  <si>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</si>
  <si>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</si>
  <si>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</si>
  <si>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</si>
  <si>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</si>
  <si>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</si>
  <si>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</si>
  <si>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</si>
  <si>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</si>
  <si>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</si>
  <si>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</si>
  <si>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</si>
  <si>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</si>
  <si>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</si>
  <si>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</si>
  <si>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</si>
  <si>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</si>
  <si>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</si>
  <si>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</si>
  <si>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</si>
  <si>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</si>
  <si>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</si>
  <si>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</si>
  <si>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</si>
  <si>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</si>
  <si>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</si>
  <si>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</si>
  <si>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</si>
  <si>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</si>
  <si>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</si>
  <si>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</si>
  <si>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</si>
  <si>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</si>
  <si>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</si>
  <si>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</si>
  <si>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</si>
  <si>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</si>
  <si>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</si>
  <si>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</si>
  <si>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</si>
  <si>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</si>
  <si>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</si>
  <si>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</si>
  <si>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</si>
  <si>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</si>
  <si>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</si>
  <si>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</si>
  <si>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</si>
  <si>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</si>
  <si>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</si>
  <si>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</si>
  <si>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</si>
  <si>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</si>
  <si>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</si>
  <si>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</si>
  <si>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</si>
  <si>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</si>
  <si>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</si>
  <si>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</si>
  <si>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</si>
  <si>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</si>
  <si>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</si>
  <si>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</si>
  <si>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</si>
  <si>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</si>
  <si>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</si>
  <si>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</si>
  <si>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</si>
  <si>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</si>
  <si>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</si>
  <si>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</si>
  <si>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</si>
  <si>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</si>
  <si>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</si>
  <si>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</si>
  <si>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</si>
  <si>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</si>
  <si>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</si>
  <si>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</si>
  <si>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</si>
  <si>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</si>
  <si>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</si>
  <si>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</si>
  <si>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</si>
  <si>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</si>
  <si>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</si>
  <si>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</si>
  <si>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</si>
  <si>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</si>
  <si>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</si>
  <si>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</si>
  <si>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</si>
  <si>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</si>
  <si>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</si>
  <si>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</si>
  <si>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</si>
  <si>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</si>
  <si>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</si>
  <si>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</si>
  <si>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</si>
  <si>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</si>
  <si>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</si>
  <si>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</si>
  <si>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</si>
  <si>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</si>
  <si>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</si>
  <si>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</si>
  <si>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</si>
  <si>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</si>
  <si>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</si>
  <si>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</si>
  <si>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</si>
  <si>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</si>
  <si>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</si>
  <si>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</si>
  <si>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</si>
  <si>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</si>
  <si>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</si>
  <si>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</si>
  <si>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</si>
  <si>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</si>
  <si>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</si>
  <si>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</si>
  <si>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</si>
  <si>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</si>
  <si>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</si>
  <si>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</si>
  <si>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</si>
  <si>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</si>
  <si>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</si>
  <si>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</si>
  <si>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</si>
  <si>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</si>
  <si>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</si>
  <si>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</si>
  <si>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</si>
  <si>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</si>
  <si>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</si>
  <si>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</si>
  <si>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</si>
  <si>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</si>
  <si>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</si>
  <si>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</si>
  <si>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</si>
  <si>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</si>
  <si>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</si>
  <si>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</si>
  <si>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</si>
  <si>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</si>
  <si>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</si>
  <si>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</si>
  <si>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</si>
  <si>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</si>
  <si>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</si>
  <si>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</si>
  <si>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</si>
  <si>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</si>
  <si>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</si>
  <si>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</si>
  <si>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</si>
  <si>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</si>
  <si>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</si>
  <si>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</si>
  <si>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</si>
  <si>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</si>
  <si>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</si>
  <si>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</si>
  <si>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</si>
  <si>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</si>
  <si>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</si>
  <si>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</si>
  <si>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</si>
  <si>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</si>
  <si>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</si>
  <si>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</si>
  <si>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</si>
  <si>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</si>
  <si>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</si>
  <si>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</si>
  <si>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</si>
  <si>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</si>
  <si>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</si>
  <si>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</si>
  <si>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</si>
  <si>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</si>
  <si>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</si>
  <si>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</si>
  <si>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</si>
  <si>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</si>
  <si>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</si>
  <si>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</si>
  <si>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</si>
  <si>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</si>
  <si>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</si>
  <si>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</si>
  <si>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</si>
  <si>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</si>
  <si>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</si>
  <si>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</si>
  <si>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</si>
  <si>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</si>
  <si>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</si>
  <si>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</si>
  <si>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</si>
  <si>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</si>
  <si>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</si>
  <si>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</si>
  <si>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</si>
  <si>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</si>
  <si>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</si>
  <si>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</si>
  <si>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</si>
  <si>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</si>
  <si>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</si>
  <si>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</si>
  <si>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</si>
  <si>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</si>
  <si>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</si>
  <si>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</si>
  <si>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</si>
  <si>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</si>
  <si>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</si>
  <si>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</si>
  <si>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</si>
  <si>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</si>
  <si>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</si>
  <si>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</si>
  <si>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</si>
  <si>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</si>
  <si>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</si>
  <si>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</si>
  <si>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</si>
  <si>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</si>
  <si>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</si>
  <si>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</si>
  <si>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</si>
  <si>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</si>
  <si>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</si>
  <si>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</si>
  <si>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</si>
  <si>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</si>
  <si>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</si>
  <si>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</si>
  <si>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</si>
  <si>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</si>
  <si>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</si>
  <si>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</si>
  <si>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</si>
  <si>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</si>
  <si>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</si>
  <si>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</si>
  <si>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</si>
  <si>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</si>
  <si>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</si>
  <si>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</si>
  <si>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</si>
  <si>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</si>
  <si>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</si>
  <si>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</si>
  <si>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</si>
  <si>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</si>
  <si>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</si>
  <si>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</si>
  <si>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</si>
  <si>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</si>
  <si>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</si>
  <si>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</si>
  <si>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</si>
  <si>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</si>
  <si>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</si>
  <si>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</si>
  <si>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</si>
  <si>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</si>
  <si>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</si>
  <si>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</si>
  <si>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</si>
  <si>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</si>
  <si>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</si>
  <si>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</si>
  <si>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</si>
  <si>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</si>
  <si>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</si>
  <si>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</si>
  <si>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</si>
  <si>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</si>
  <si>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</si>
  <si>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</si>
  <si>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</si>
  <si>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</si>
  <si>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</si>
  <si>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</si>
  <si>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</si>
  <si>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</si>
  <si>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</si>
  <si>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</si>
  <si>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</si>
  <si>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</si>
  <si>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</si>
  <si>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</si>
  <si>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</si>
  <si>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</si>
  <si>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</si>
  <si>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</si>
  <si>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</si>
  <si>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</si>
  <si>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</si>
  <si>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</si>
  <si>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</si>
  <si>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</si>
  <si>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</si>
  <si>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</si>
  <si>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</si>
  <si>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</si>
  <si>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</si>
  <si>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</si>
  <si>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</si>
  <si>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</si>
  <si>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</si>
  <si>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</si>
  <si>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</si>
  <si>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</si>
  <si>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</si>
  <si>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</si>
  <si>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</si>
  <si>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</si>
  <si>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</si>
  <si>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</si>
  <si>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</si>
  <si>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</si>
  <si>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</si>
  <si>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</si>
  <si>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</si>
  <si>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</si>
  <si>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</si>
  <si>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</si>
  <si>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</si>
  <si>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</si>
  <si>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</si>
  <si>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</si>
  <si>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</si>
  <si>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</si>
  <si>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</si>
  <si>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</si>
  <si>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</si>
  <si>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</si>
  <si>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</si>
  <si>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</si>
  <si>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</si>
  <si>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</si>
  <si>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</si>
  <si>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</si>
  <si>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</si>
  <si>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</si>
  <si>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</si>
  <si>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</si>
  <si>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</si>
  <si>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</si>
  <si>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</si>
  <si>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</si>
  <si>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</si>
  <si>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</si>
  <si>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</si>
  <si>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</si>
  <si>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</si>
  <si>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</si>
  <si>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</si>
  <si>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</si>
  <si>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</si>
  <si>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</si>
  <si>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</si>
  <si>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</si>
  <si>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</si>
  <si>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</si>
  <si>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</si>
  <si>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</si>
  <si>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</si>
  <si>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</si>
  <si>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</si>
  <si>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</si>
  <si>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</si>
  <si>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</si>
  <si>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</si>
  <si>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</si>
  <si>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</si>
  <si>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</si>
  <si>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</si>
  <si>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</si>
  <si>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</si>
  <si>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</si>
  <si>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</si>
  <si>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</si>
  <si>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</si>
  <si>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</si>
  <si>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</si>
  <si>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</si>
  <si>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</si>
  <si>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</si>
  <si>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</si>
  <si>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</si>
  <si>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</si>
  <si>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</si>
  <si>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</si>
  <si>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</si>
  <si>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</si>
  <si>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</si>
  <si>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</si>
  <si>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</si>
  <si>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</si>
  <si>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</si>
  <si>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</si>
  <si>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</si>
  <si>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</si>
  <si>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</si>
  <si>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</si>
  <si>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</si>
  <si>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</si>
  <si>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</si>
  <si>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</si>
  <si>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</si>
  <si>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</si>
  <si>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</si>
  <si>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</si>
  <si>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</si>
  <si>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</si>
  <si>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</si>
  <si>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</si>
  <si>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</si>
  <si>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</si>
  <si>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</si>
  <si>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</si>
  <si>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</si>
  <si>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</si>
  <si>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</si>
  <si>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</si>
  <si>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</si>
  <si>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</si>
  <si>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</si>
  <si>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</si>
  <si>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</si>
  <si>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</si>
  <si>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</si>
  <si>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</si>
  <si>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</si>
  <si>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</si>
  <si>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</si>
  <si>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</si>
  <si>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</si>
  <si>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</si>
  <si>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</si>
  <si>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</si>
  <si>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</si>
  <si>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</si>
  <si>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</si>
  <si>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</si>
  <si>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</si>
  <si>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</si>
  <si>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</si>
  <si>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</si>
  <si>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</si>
  <si>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</si>
  <si>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</si>
  <si>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</si>
  <si>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</si>
  <si>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</si>
  <si>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</si>
  <si>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</si>
  <si>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</si>
  <si>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</si>
  <si>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</si>
  <si>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</si>
  <si>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</si>
  <si>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</si>
  <si>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</si>
  <si>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</si>
  <si>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</si>
  <si>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</si>
  <si>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</si>
  <si>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</si>
  <si>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</si>
  <si>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</si>
  <si>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</si>
  <si>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</si>
  <si>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</si>
  <si>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</si>
  <si>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</si>
  <si>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</si>
  <si>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</si>
  <si>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</si>
  <si>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</si>
  <si>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</si>
  <si>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</si>
  <si>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</si>
  <si>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</si>
  <si>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</si>
  <si>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</si>
  <si>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</si>
  <si>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</si>
  <si>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</si>
  <si>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</si>
  <si>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</si>
  <si>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</si>
  <si>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</si>
  <si>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</si>
  <si>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</si>
  <si>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</si>
  <si>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</si>
  <si>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</si>
  <si>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</si>
  <si>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</si>
  <si>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</si>
  <si>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</si>
  <si>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</si>
  <si>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</si>
  <si>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</si>
  <si>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</si>
  <si>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</si>
  <si>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</si>
  <si>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</si>
  <si>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</si>
  <si>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</si>
  <si>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</si>
  <si>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</si>
  <si>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</si>
  <si>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</si>
  <si>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</si>
  <si>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</si>
  <si>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</si>
  <si>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</si>
  <si>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</si>
  <si>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</si>
  <si>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</si>
  <si>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</si>
  <si>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</si>
  <si>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</si>
  <si>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</si>
  <si>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</si>
  <si>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</si>
  <si>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</si>
  <si>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</si>
  <si>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</si>
  <si>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</si>
  <si>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</si>
  <si>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</si>
  <si>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</si>
  <si>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</si>
  <si>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</si>
  <si>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</si>
  <si>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</si>
  <si>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</si>
  <si>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</si>
  <si>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</si>
  <si>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</si>
  <si>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</si>
  <si>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</si>
  <si>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</si>
  <si>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</si>
  <si>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</si>
  <si>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</si>
  <si>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</si>
  <si>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</si>
  <si>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</si>
  <si>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</si>
  <si>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</si>
  <si>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</si>
  <si>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</si>
  <si>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</si>
  <si>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</si>
  <si>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</si>
  <si>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</si>
  <si>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</si>
  <si>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</si>
  <si>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</si>
  <si>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</si>
  <si>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</si>
  <si>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</si>
  <si>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</si>
  <si>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</si>
  <si>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</si>
  <si>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</si>
  <si>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</si>
  <si>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</si>
  <si>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</si>
  <si>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</si>
  <si>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</si>
  <si>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</si>
  <si>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</si>
  <si>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</si>
  <si>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</si>
  <si>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</si>
  <si>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</si>
  <si>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</si>
  <si>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</si>
  <si>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</si>
  <si>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</si>
  <si>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</si>
  <si>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</si>
  <si>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</si>
  <si>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</si>
  <si>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</si>
  <si>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</si>
  <si>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</si>
  <si>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</si>
  <si>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</si>
  <si>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</si>
  <si>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</si>
  <si>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</si>
  <si>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</si>
  <si>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</si>
  <si>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</si>
  <si>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</si>
  <si>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</si>
  <si>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</si>
  <si>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</si>
  <si>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</si>
  <si>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</si>
  <si>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</si>
  <si>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</si>
  <si>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</si>
  <si>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</si>
  <si>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</si>
  <si>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</si>
  <si>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</si>
  <si>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</si>
  <si>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</si>
  <si>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</si>
  <si>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</si>
  <si>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</si>
  <si>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</si>
  <si>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</si>
  <si>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</si>
  <si>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</si>
  <si>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</si>
  <si>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</si>
  <si>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</si>
  <si>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</si>
  <si>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</si>
  <si>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</si>
  <si>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</si>
  <si>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</si>
  <si>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</si>
  <si>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</si>
  <si>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</si>
  <si>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</si>
  <si>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</si>
  <si>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</si>
  <si>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</si>
  <si>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</si>
  <si>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</si>
  <si>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</si>
  <si>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</si>
  <si>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</si>
  <si>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</si>
  <si>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</si>
  <si>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</si>
  <si>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</si>
  <si>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</si>
  <si>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</si>
  <si>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</si>
  <si>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</si>
  <si>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</si>
  <si>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</si>
  <si>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</si>
  <si>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</si>
  <si>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</si>
  <si>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</si>
  <si>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</si>
  <si>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</si>
  <si>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</si>
  <si>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</si>
  <si>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</si>
  <si>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</si>
  <si>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</si>
  <si>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</si>
  <si>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</si>
  <si>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</si>
  <si>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</si>
  <si>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</si>
  <si>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</si>
  <si>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</si>
  <si>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</si>
  <si>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</si>
  <si>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</si>
  <si>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</si>
  <si>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</si>
  <si>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</si>
  <si>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</si>
  <si>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</si>
  <si>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</si>
  <si>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</si>
  <si>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</si>
  <si>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</si>
  <si>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</si>
  <si>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</si>
  <si>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</si>
  <si>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</si>
  <si>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</si>
  <si>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</si>
  <si>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</si>
  <si>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</si>
  <si>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</si>
  <si>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</si>
  <si>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</si>
  <si>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</si>
  <si>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</si>
  <si>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</si>
  <si>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</si>
  <si>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</si>
  <si>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</si>
  <si>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</si>
  <si>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</si>
  <si>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</si>
  <si>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</si>
  <si>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</si>
  <si>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</si>
  <si>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</si>
  <si>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</si>
  <si>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</si>
  <si>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</si>
  <si>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</si>
  <si>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</si>
  <si>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</si>
  <si>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</si>
  <si>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</si>
  <si>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</si>
  <si>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</si>
  <si>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</si>
  <si>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</si>
  <si>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</si>
  <si>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</si>
  <si>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</si>
  <si>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</si>
  <si>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</si>
  <si>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</si>
  <si>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</si>
  <si>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</si>
  <si>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</si>
  <si>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</si>
  <si>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</si>
  <si>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</si>
  <si>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</si>
  <si>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</si>
  <si>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</si>
  <si>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</si>
  <si>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</si>
  <si>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</si>
  <si>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</si>
  <si>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</si>
  <si>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</si>
  <si>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</si>
  <si>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</si>
  <si>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</si>
  <si>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</si>
  <si>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</si>
  <si>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</si>
  <si>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</si>
  <si>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</si>
  <si>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</si>
  <si>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</si>
  <si>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</si>
  <si>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</si>
  <si>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</si>
  <si>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</si>
  <si>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</si>
  <si>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</si>
  <si>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</si>
  <si>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</si>
  <si>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</si>
  <si>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</si>
  <si>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</si>
  <si>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</si>
  <si>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</si>
  <si>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</si>
  <si>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</si>
  <si>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</si>
  <si>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</si>
  <si>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</si>
  <si>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</si>
  <si>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</si>
  <si>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</si>
  <si>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</si>
  <si>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</si>
  <si>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</si>
  <si>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</si>
  <si>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</si>
  <si>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</si>
  <si>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</si>
  <si>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</si>
  <si>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</si>
  <si>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</si>
  <si>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</si>
  <si>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</si>
  <si>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</si>
  <si>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</si>
  <si>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</si>
  <si>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</si>
  <si>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</si>
  <si>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</si>
  <si>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</si>
  <si>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</si>
  <si>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</si>
  <si>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</si>
  <si>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</si>
  <si>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</si>
  <si>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</si>
  <si>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</si>
  <si>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</si>
  <si>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</si>
  <si>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</si>
  <si>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</si>
  <si>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</si>
  <si>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</si>
  <si>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</si>
  <si>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</si>
  <si>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</si>
  <si>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</si>
  <si>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</si>
  <si>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</si>
  <si>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</si>
  <si>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</si>
  <si>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</si>
  <si>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</si>
  <si>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</si>
  <si>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</si>
  <si>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</si>
  <si>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</si>
  <si>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</si>
  <si>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</si>
  <si>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</si>
  <si>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</si>
  <si>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</si>
  <si>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</si>
  <si>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</si>
  <si>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</si>
  <si>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</si>
  <si>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</si>
  <si>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</si>
  <si>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</si>
  <si>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</si>
  <si>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</si>
  <si>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</si>
  <si>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</si>
  <si>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</si>
  <si>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</si>
  <si>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</si>
  <si>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</si>
  <si>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</si>
  <si>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</si>
  <si>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</si>
  <si>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</si>
  <si>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</si>
  <si>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</si>
  <si>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</si>
  <si>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</si>
  <si>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</si>
  <si>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</si>
  <si>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</si>
  <si>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</si>
  <si>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</si>
  <si>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</si>
  <si>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</si>
  <si>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</si>
  <si>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</si>
  <si>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</si>
  <si>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</si>
  <si>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</si>
  <si>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</si>
  <si>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</si>
  <si>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</si>
  <si>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</si>
  <si>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</si>
  <si>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</si>
  <si>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</si>
  <si>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</si>
  <si>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</si>
  <si>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</si>
  <si>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</si>
  <si>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</si>
  <si>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</si>
  <si>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</si>
  <si>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</si>
  <si>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</si>
  <si>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</si>
  <si>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</si>
  <si>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</si>
  <si>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</si>
  <si>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</si>
  <si>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</si>
  <si>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</si>
  <si>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</si>
  <si>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</si>
  <si>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</si>
  <si>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</si>
  <si>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</si>
  <si>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</si>
  <si>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</si>
  <si>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</si>
  <si>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</si>
  <si>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</si>
  <si>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</si>
  <si>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</si>
  <si>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</si>
  <si>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</si>
  <si>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</si>
  <si>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</si>
  <si>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</si>
  <si>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</si>
  <si>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</si>
  <si>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</si>
  <si>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</si>
  <si>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</si>
  <si>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</si>
  <si>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</si>
  <si>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</si>
  <si>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</si>
  <si>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</si>
  <si>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</si>
  <si>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</si>
  <si>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</si>
  <si>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</si>
  <si>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</si>
  <si>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</si>
  <si>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</si>
  <si>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</si>
  <si>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</si>
  <si>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</si>
  <si>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</si>
  <si>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</si>
  <si>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</si>
  <si>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</si>
  <si>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</si>
  <si>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</si>
  <si>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</si>
  <si>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</si>
  <si>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</si>
  <si>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</si>
  <si>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</si>
  <si>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</si>
  <si>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</si>
  <si>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</si>
  <si>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</si>
  <si>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</si>
  <si>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</si>
  <si>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</si>
  <si>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</si>
  <si>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</si>
  <si>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</si>
  <si>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</si>
  <si>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</si>
  <si>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</si>
  <si>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</si>
  <si>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</si>
  <si>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</si>
  <si>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</si>
  <si>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</si>
  <si>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</si>
  <si>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</si>
  <si>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</si>
  <si>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</si>
  <si>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</si>
  <si>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</si>
  <si>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</si>
  <si>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</si>
  <si>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</si>
  <si>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</si>
  <si>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</si>
  <si>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</si>
  <si>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</si>
  <si>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</si>
  <si>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</si>
  <si>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</si>
  <si>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</si>
  <si>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</si>
  <si>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</si>
  <si>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</si>
  <si>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</si>
  <si>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</si>
  <si>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</si>
  <si>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</si>
  <si>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</si>
  <si>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</si>
  <si>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</si>
  <si>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</si>
  <si>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</si>
  <si>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</si>
  <si>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</si>
  <si>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</si>
  <si>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</si>
  <si>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</si>
  <si>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</si>
  <si>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</si>
  <si>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</si>
  <si>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</si>
  <si>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</si>
  <si>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</si>
  <si>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</si>
  <si>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</si>
  <si>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</si>
  <si>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</si>
  <si>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</si>
  <si>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</si>
  <si>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</si>
  <si>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</si>
  <si>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</si>
  <si>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</si>
  <si>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</si>
  <si>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</si>
  <si>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</si>
  <si>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</si>
  <si>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</si>
  <si>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</si>
  <si>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</si>
  <si>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</si>
  <si>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</si>
  <si>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</si>
  <si>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</si>
  <si>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</si>
  <si>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</si>
  <si>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</si>
  <si>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</si>
  <si>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</si>
  <si>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</si>
  <si>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</si>
  <si>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</si>
  <si>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</si>
  <si>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</si>
  <si>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</si>
  <si>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</si>
  <si>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</si>
  <si>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</si>
  <si>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</si>
  <si>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</si>
  <si>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</si>
  <si>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</si>
  <si>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</si>
  <si>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</si>
  <si>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</si>
  <si>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</si>
  <si>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</si>
  <si>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</si>
  <si>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</si>
  <si>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</si>
  <si>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</si>
  <si>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</si>
  <si>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</si>
  <si>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</si>
  <si>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</si>
  <si>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</si>
  <si>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</si>
  <si>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</si>
  <si>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</si>
  <si>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</si>
  <si>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</si>
  <si>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</si>
  <si>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</si>
  <si>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</si>
  <si>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</si>
  <si>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</si>
  <si>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</si>
  <si>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</si>
  <si>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</si>
  <si>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</si>
  <si>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</si>
  <si>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</si>
  <si>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</si>
  <si>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</si>
  <si>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</si>
  <si>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</si>
  <si>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</si>
  <si>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</si>
  <si>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</si>
  <si>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</si>
  <si>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</si>
  <si>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</si>
  <si>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</si>
  <si>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</si>
  <si>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</si>
  <si>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</si>
  <si>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</si>
  <si>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</si>
  <si>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</si>
  <si>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</si>
  <si>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</si>
  <si>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</si>
  <si>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</si>
  <si>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</si>
  <si>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</si>
  <si>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</si>
  <si>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</si>
  <si>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</si>
  <si>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</si>
  <si>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</si>
  <si>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</si>
  <si>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</si>
  <si>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</si>
  <si>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</si>
  <si>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</si>
  <si>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</si>
  <si>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</si>
  <si>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</si>
  <si>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</si>
  <si>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</si>
  <si>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</si>
  <si>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</si>
  <si>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</si>
  <si>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</si>
  <si>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</si>
  <si>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</si>
  <si>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</si>
  <si>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</si>
  <si>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</si>
  <si>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</si>
  <si>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</si>
  <si>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</si>
  <si>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</si>
  <si>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</si>
  <si>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</si>
  <si>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</si>
  <si>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</si>
  <si>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</si>
  <si>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</si>
  <si>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</si>
  <si>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</si>
  <si>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</si>
  <si>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</si>
  <si>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</si>
  <si>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</si>
  <si>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</si>
  <si>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</si>
  <si>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</si>
  <si>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</si>
  <si>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</si>
  <si>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</si>
  <si>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</si>
  <si>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</si>
  <si>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</si>
  <si>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</si>
  <si>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</si>
  <si>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</si>
  <si>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</si>
  <si>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</si>
  <si>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</si>
  <si>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</si>
  <si>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</si>
  <si>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</si>
  <si>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</si>
  <si>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</si>
  <si>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</si>
  <si>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</si>
  <si>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</si>
  <si>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</si>
  <si>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</si>
  <si>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</si>
  <si>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</si>
  <si>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</si>
  <si>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</si>
  <si>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</si>
  <si>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</si>
  <si>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</si>
  <si>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</si>
  <si>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</si>
  <si>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</si>
  <si>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</si>
  <si>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</si>
  <si>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</si>
  <si>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</si>
  <si>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</si>
  <si>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</si>
  <si>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</si>
  <si>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</si>
  <si>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</si>
  <si>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</si>
  <si>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</si>
  <si>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</si>
  <si>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</si>
  <si>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</si>
  <si>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</si>
  <si>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</si>
  <si>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</si>
  <si>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</si>
  <si>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</si>
  <si>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</si>
  <si>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</si>
  <si>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</si>
  <si>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</si>
  <si>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</si>
  <si>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</si>
  <si>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</si>
  <si>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</si>
  <si>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</si>
  <si>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</si>
  <si>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</si>
  <si>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</si>
  <si>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</si>
  <si>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</si>
  <si>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</si>
  <si>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</si>
  <si>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</si>
  <si>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</si>
  <si>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</si>
  <si>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</si>
  <si>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</si>
  <si>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</si>
  <si>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</si>
  <si>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</si>
  <si>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</si>
  <si>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</si>
  <si>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</si>
  <si>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</si>
  <si>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</si>
  <si>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</si>
  <si>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</si>
  <si>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</si>
  <si>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</si>
  <si>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</si>
  <si>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</si>
  <si>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</si>
  <si>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</si>
  <si>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</si>
  <si>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</si>
  <si>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</si>
  <si>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</si>
  <si>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</si>
  <si>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</si>
  <si>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</si>
  <si>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</si>
  <si>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</si>
  <si>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</si>
  <si>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</si>
  <si>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</si>
  <si>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</si>
  <si>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</si>
  <si>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</si>
  <si>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</si>
  <si>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</si>
  <si>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</si>
  <si>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</si>
  <si>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</si>
  <si>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</si>
  <si>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</si>
  <si>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</si>
  <si>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</si>
  <si>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</si>
  <si>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</si>
  <si>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</si>
  <si>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</si>
  <si>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</si>
  <si>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</si>
  <si>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</si>
  <si>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</si>
  <si>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</si>
  <si>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</si>
  <si>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</si>
  <si>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</si>
  <si>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</si>
  <si>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</si>
  <si>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</si>
  <si>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</si>
  <si>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</si>
  <si>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</si>
  <si>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</si>
  <si>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</si>
  <si>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</si>
  <si>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</si>
  <si>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</si>
  <si>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</si>
  <si>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</si>
  <si>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</si>
  <si>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</si>
  <si>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</si>
  <si>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</si>
  <si>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</si>
  <si>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</si>
  <si>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</si>
  <si>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</si>
  <si>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</si>
  <si>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</si>
  <si>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</si>
  <si>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</si>
  <si>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</si>
  <si>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</si>
  <si>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</si>
  <si>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</si>
  <si>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</si>
  <si>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</si>
  <si>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</si>
  <si>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</si>
  <si>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</si>
  <si>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</si>
  <si>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</si>
  <si>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</si>
  <si>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</si>
  <si>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</si>
  <si>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</si>
  <si>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</si>
  <si>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</si>
  <si>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</si>
  <si>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</si>
  <si>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</si>
  <si>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</si>
  <si>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</si>
  <si>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</si>
  <si>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</si>
  <si>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</si>
  <si>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</si>
  <si>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</si>
  <si>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</si>
  <si>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</si>
  <si>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</si>
  <si>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</si>
  <si>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</si>
  <si>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</si>
  <si>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</si>
  <si>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</si>
  <si>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</si>
  <si>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</si>
  <si>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</si>
  <si>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</si>
  <si>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</si>
  <si>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</si>
  <si>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</si>
  <si>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</si>
  <si>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</si>
  <si>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</si>
  <si>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</si>
  <si>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</si>
  <si>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</si>
  <si>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</si>
  <si>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</si>
  <si>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</si>
  <si>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</si>
  <si>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</si>
  <si>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</si>
  <si>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</si>
  <si>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</si>
  <si>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</si>
  <si>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</si>
  <si>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</si>
  <si>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</si>
  <si>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</si>
  <si>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</si>
  <si>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</si>
  <si>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</si>
  <si>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</si>
  <si>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</si>
  <si>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</si>
  <si>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</si>
  <si>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</si>
  <si>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</si>
  <si>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</si>
  <si>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</si>
  <si>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</si>
  <si>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</si>
  <si>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</si>
  <si>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</si>
  <si>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</si>
  <si>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</si>
  <si>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</si>
  <si>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</si>
  <si>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</si>
  <si>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</si>
  <si>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</si>
  <si>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</si>
  <si>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</si>
  <si>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</si>
  <si>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</si>
  <si>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</si>
  <si>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</si>
  <si>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</si>
  <si>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</si>
  <si>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</si>
  <si>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</si>
  <si>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</si>
  <si>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</si>
  <si>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</si>
  <si>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</si>
  <si>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</si>
  <si>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</si>
  <si>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</si>
  <si>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</si>
  <si>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</si>
  <si>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</si>
  <si>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</si>
  <si>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</si>
  <si>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</si>
  <si>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</si>
  <si>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</si>
  <si>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</si>
  <si>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</si>
  <si>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</si>
  <si>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</si>
  <si>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</si>
  <si>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</si>
  <si>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</si>
  <si>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</si>
  <si>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</si>
  <si>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</si>
  <si>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</si>
  <si>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</si>
  <si>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</si>
  <si>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</si>
  <si>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</si>
  <si>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</si>
  <si>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</si>
  <si>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</si>
  <si>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</si>
  <si>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</si>
  <si>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</si>
  <si>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</si>
  <si>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</si>
  <si>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</si>
  <si>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</si>
  <si>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</si>
  <si>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</si>
  <si>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</si>
  <si>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</si>
  <si>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</si>
  <si>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</si>
  <si>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</si>
  <si>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</si>
  <si>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</si>
  <si>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</si>
  <si>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</si>
  <si>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</si>
  <si>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</si>
  <si>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</si>
  <si>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</si>
  <si>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</si>
  <si>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</si>
  <si>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</si>
  <si>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</si>
  <si>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</si>
  <si>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</si>
  <si>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</si>
  <si>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</si>
  <si>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</si>
  <si>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</si>
  <si>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</si>
  <si>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</si>
  <si>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</si>
  <si>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</si>
  <si>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</si>
  <si>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</si>
  <si>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</si>
  <si>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</si>
  <si>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</si>
  <si>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</si>
  <si>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</si>
  <si>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</si>
  <si>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</si>
  <si>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</si>
  <si>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</si>
  <si>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</si>
  <si>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</si>
  <si>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</si>
  <si>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</si>
  <si>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</si>
  <si>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</si>
  <si>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</si>
  <si>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</si>
  <si>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</si>
  <si>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</si>
  <si>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</si>
  <si>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</si>
  <si>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</si>
  <si>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</si>
  <si>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</si>
  <si>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</si>
  <si>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</si>
  <si>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</si>
  <si>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</si>
  <si>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</si>
  <si>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</si>
  <si>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</si>
  <si>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</si>
  <si>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</si>
  <si>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</si>
  <si>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</si>
  <si>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</si>
  <si>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</si>
  <si>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</si>
  <si>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</si>
  <si>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</si>
  <si>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</si>
  <si>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</si>
  <si>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</si>
  <si>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</si>
  <si>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</si>
  <si>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</si>
  <si>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</si>
  <si>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</si>
  <si>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</si>
  <si>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</si>
  <si>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</si>
  <si>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</si>
  <si>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</si>
  <si>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</si>
  <si>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</si>
  <si>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</si>
  <si>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</si>
  <si>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</si>
  <si>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</si>
  <si>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</si>
  <si>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</si>
  <si>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</si>
  <si>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</si>
  <si>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</si>
  <si>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</si>
  <si>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</si>
  <si>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</si>
  <si>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</si>
  <si>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</si>
  <si>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</si>
  <si>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</si>
  <si>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</si>
  <si>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</si>
  <si>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</si>
  <si>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</si>
  <si>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</si>
  <si>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</si>
  <si>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</si>
  <si>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</si>
  <si>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</si>
  <si>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</si>
  <si>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</si>
  <si>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</si>
  <si>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</si>
  <si>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</si>
  <si>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</si>
  <si>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</si>
  <si>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</si>
  <si>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</si>
  <si>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</si>
  <si>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</si>
  <si>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</si>
  <si>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</si>
  <si>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</si>
  <si>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</si>
  <si>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</si>
  <si>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</si>
  <si>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</si>
  <si>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</si>
  <si>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</si>
  <si>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</si>
  <si>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</si>
  <si>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</si>
  <si>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</si>
  <si>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</si>
  <si>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</si>
  <si>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</si>
  <si>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</si>
  <si>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</si>
  <si>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</si>
  <si>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</si>
  <si>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</si>
  <si>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</si>
  <si>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</si>
  <si>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</si>
  <si>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</si>
  <si>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</si>
  <si>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</si>
  <si>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</si>
  <si>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</si>
  <si>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</si>
  <si>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</si>
  <si>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</si>
  <si>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</si>
  <si>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</si>
  <si>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</si>
  <si>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</si>
  <si>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</si>
  <si>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</si>
  <si>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</si>
  <si>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</si>
  <si>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</si>
  <si>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</si>
  <si>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</si>
  <si>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</si>
  <si>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</si>
  <si>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</si>
  <si>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</si>
  <si>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</si>
  <si>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</si>
  <si>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</si>
  <si>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</si>
  <si>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</si>
  <si>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</si>
  <si>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</si>
  <si>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</si>
  <si>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</si>
  <si>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</si>
  <si>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</si>
  <si>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</si>
  <si>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</si>
  <si>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</si>
  <si>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</si>
  <si>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</si>
  <si>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</si>
  <si>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</si>
  <si>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</si>
  <si>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</si>
  <si>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</si>
  <si>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</si>
  <si>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</si>
  <si>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</si>
  <si>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</si>
  <si>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</si>
  <si>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</si>
  <si>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</si>
  <si>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</si>
  <si>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</si>
  <si>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</si>
  <si>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</si>
  <si>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</si>
  <si>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</si>
  <si>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</si>
  <si>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</si>
  <si>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</si>
  <si>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</si>
  <si>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</si>
  <si>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</si>
  <si>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</si>
  <si>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</si>
  <si>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</si>
  <si>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</si>
  <si>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</si>
  <si>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</si>
  <si>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</si>
  <si>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</si>
  <si>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</si>
  <si>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</si>
  <si>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</si>
  <si>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</si>
  <si>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</si>
  <si>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</si>
  <si>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</si>
  <si>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</si>
  <si>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</si>
  <si>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</si>
  <si>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</si>
  <si>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</si>
  <si>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</si>
  <si>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</si>
  <si>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</si>
  <si>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</si>
  <si>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</si>
  <si>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</si>
  <si>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</si>
  <si>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</si>
  <si>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</si>
  <si>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</si>
  <si>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</si>
  <si>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</si>
  <si>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</si>
  <si>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</si>
  <si>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</si>
  <si>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</si>
  <si>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</si>
  <si>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</si>
  <si>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</si>
  <si>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</si>
  <si>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</si>
  <si>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</si>
  <si>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</si>
  <si>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</si>
  <si>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</si>
  <si>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</si>
  <si>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</si>
  <si>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</si>
  <si>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</si>
  <si>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</si>
  <si>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</si>
  <si>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</si>
  <si>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</si>
  <si>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</si>
  <si>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</si>
  <si>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</si>
  <si>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</si>
  <si>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</si>
  <si>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</si>
  <si>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</si>
  <si>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</si>
  <si>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</si>
  <si>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</si>
  <si>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</si>
  <si>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</si>
  <si>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</si>
  <si>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</si>
  <si>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</si>
  <si>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</si>
  <si>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</si>
  <si>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</si>
  <si>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</si>
  <si>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</si>
  <si>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</si>
  <si>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</si>
  <si>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</si>
  <si>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</si>
  <si>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</si>
  <si>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</si>
  <si>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</si>
  <si>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</si>
  <si>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</si>
  <si>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</si>
  <si>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</si>
  <si>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</si>
  <si>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</si>
  <si>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</si>
  <si>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</si>
  <si>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</si>
  <si>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</si>
  <si>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</si>
  <si>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</si>
  <si>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</si>
  <si>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</si>
  <si>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</si>
  <si>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</si>
  <si>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</si>
  <si>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</si>
  <si>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</si>
  <si>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</si>
  <si>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</si>
  <si>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</si>
  <si>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</si>
  <si>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</si>
  <si>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</si>
  <si>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</si>
  <si>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</si>
  <si>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</si>
  <si>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</si>
  <si>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</si>
  <si>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</si>
  <si>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</si>
  <si>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</si>
  <si>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</si>
  <si>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</si>
  <si>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</si>
  <si>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</si>
  <si>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</si>
  <si>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</si>
  <si>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</si>
  <si>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</si>
  <si>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</si>
  <si>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</si>
  <si>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</si>
  <si>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</si>
  <si>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</si>
  <si>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</si>
  <si>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</si>
  <si>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</si>
  <si>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</si>
  <si>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</si>
  <si>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</si>
  <si>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</si>
  <si>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</si>
  <si>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</si>
  <si>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</si>
  <si>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</si>
  <si>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</si>
  <si>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</si>
  <si>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</si>
  <si>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</si>
  <si>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</si>
  <si>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</si>
  <si>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</si>
  <si>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</si>
  <si>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</si>
  <si>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</si>
  <si>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</si>
  <si>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</si>
  <si>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</si>
  <si>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</si>
  <si>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</si>
  <si>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</si>
  <si>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</si>
  <si>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</si>
  <si>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</si>
  <si>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</si>
  <si>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</si>
  <si>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</si>
  <si>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</si>
  <si>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</si>
  <si>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</si>
  <si>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</si>
  <si>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</si>
  <si>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</si>
  <si>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</si>
  <si>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</si>
  <si>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</si>
  <si>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</si>
  <si>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</si>
  <si>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</si>
  <si>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</si>
  <si>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</si>
  <si>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</si>
  <si>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</si>
  <si>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</si>
  <si>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</si>
  <si>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</si>
  <si>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</si>
  <si>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</si>
  <si>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</si>
  <si>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</si>
  <si>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</si>
  <si>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</si>
  <si>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</si>
  <si>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</si>
  <si>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</si>
  <si>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</si>
  <si>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</si>
  <si>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</si>
  <si>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</si>
  <si>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</si>
  <si>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</si>
  <si>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</si>
  <si>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</si>
  <si>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</si>
  <si>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</si>
  <si>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</si>
  <si>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</si>
  <si>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</si>
  <si>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</si>
  <si>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</si>
  <si>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</si>
  <si>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</si>
  <si>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</si>
  <si>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</si>
  <si>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</si>
  <si>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</si>
  <si>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</si>
  <si>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</si>
  <si>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</si>
  <si>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</si>
  <si>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</si>
  <si>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</si>
  <si>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</si>
  <si>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</si>
  <si>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</si>
  <si>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</si>
  <si>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</si>
  <si>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</si>
  <si>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</si>
  <si>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</si>
  <si>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</si>
  <si>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</si>
  <si>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</si>
  <si>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</si>
  <si>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</si>
  <si>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</si>
  <si>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</si>
  <si>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</si>
  <si>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</si>
  <si>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</si>
  <si>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</si>
  <si>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</si>
  <si>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</si>
  <si>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</si>
  <si>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</si>
  <si>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</si>
  <si>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</si>
  <si>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</si>
  <si>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</si>
  <si>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</si>
  <si>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</si>
  <si>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</si>
  <si>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</si>
  <si>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</si>
  <si>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</si>
  <si>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</si>
  <si>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</si>
  <si>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</si>
  <si>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</si>
  <si>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</si>
  <si>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</si>
  <si>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</si>
  <si>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</si>
  <si>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</si>
  <si>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</si>
  <si>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</si>
  <si>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</si>
  <si>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</si>
  <si>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</si>
  <si>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</si>
  <si>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</si>
  <si>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</si>
  <si>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</si>
  <si>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</si>
  <si>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</si>
  <si>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</si>
  <si>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</si>
  <si>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</si>
  <si>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</si>
  <si>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</si>
  <si>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</si>
  <si>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</si>
  <si>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</si>
  <si>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</si>
  <si>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</si>
  <si>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</si>
  <si>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</si>
  <si>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</si>
  <si>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</si>
  <si>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</si>
  <si>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</si>
  <si>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</si>
  <si>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</si>
  <si>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</si>
  <si>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</si>
  <si>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</si>
  <si>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</si>
  <si>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</si>
  <si>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</si>
  <si>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</si>
  <si>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</si>
  <si>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</si>
  <si>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</si>
  <si>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</si>
  <si>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</si>
  <si>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</si>
  <si>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</si>
  <si>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</si>
  <si>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</si>
  <si>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</si>
  <si>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</si>
  <si>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</si>
  <si>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</si>
  <si>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</si>
  <si>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</si>
  <si>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</si>
  <si>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</si>
  <si>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</si>
  <si>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</si>
  <si>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</si>
  <si>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</si>
  <si>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</si>
  <si>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</si>
  <si>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</si>
  <si>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</si>
  <si>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</si>
  <si>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</si>
  <si>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</si>
  <si>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</si>
  <si>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</si>
  <si>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</si>
  <si>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</si>
  <si>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</si>
  <si>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</si>
  <si>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</si>
  <si>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</si>
  <si>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</si>
  <si>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</si>
  <si>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</si>
  <si>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</si>
  <si>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</si>
  <si>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</si>
  <si>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</si>
  <si>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</si>
  <si>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</si>
  <si>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</si>
  <si>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</si>
  <si>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</si>
  <si>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</si>
  <si>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</si>
  <si>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</si>
  <si>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</si>
  <si>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</si>
  <si>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</si>
  <si>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</si>
  <si>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</si>
  <si>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</si>
  <si>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</si>
  <si>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</si>
  <si>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</si>
  <si>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</si>
  <si>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</si>
  <si>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</si>
  <si>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</si>
  <si>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</si>
  <si>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</si>
  <si>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</si>
  <si>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</si>
  <si>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</si>
  <si>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</si>
  <si>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</si>
  <si>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</si>
  <si>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</si>
  <si>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</si>
  <si>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</si>
  <si>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</si>
  <si>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</si>
  <si>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</si>
  <si>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</si>
  <si>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</si>
  <si>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</si>
  <si>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</si>
  <si>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</si>
  <si>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</si>
  <si>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</si>
  <si>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</si>
  <si>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</si>
  <si>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</si>
  <si>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</si>
  <si>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</si>
  <si>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</si>
  <si>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</si>
  <si>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</si>
  <si>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</si>
  <si>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</si>
  <si>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</si>
  <si>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</si>
  <si>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</si>
  <si>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</si>
  <si>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</si>
  <si>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</si>
  <si>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</si>
  <si>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</si>
  <si>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</si>
  <si>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</si>
  <si>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</si>
  <si>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</si>
  <si>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</si>
  <si>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</si>
  <si>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</si>
  <si>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</si>
  <si>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</si>
  <si>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</si>
  <si>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</si>
  <si>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</si>
  <si>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</si>
  <si>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</si>
  <si>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</si>
  <si>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</si>
  <si>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</si>
  <si>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</si>
  <si>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</si>
  <si>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</si>
  <si>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</si>
  <si>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</si>
  <si>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</si>
  <si>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</si>
  <si>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</si>
  <si>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</si>
  <si>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</si>
  <si>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</si>
  <si>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</si>
  <si>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</si>
  <si>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</si>
  <si>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</si>
  <si>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</si>
  <si>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</si>
  <si>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</si>
  <si>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</si>
  <si>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</si>
  <si>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</si>
  <si>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</si>
  <si>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</si>
  <si>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</si>
  <si>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</si>
  <si>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</si>
  <si>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</si>
  <si>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</si>
  <si>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</si>
  <si>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</si>
  <si>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</si>
  <si>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</si>
  <si>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</si>
  <si>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</si>
  <si>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</si>
  <si>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</si>
  <si>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</si>
  <si>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</si>
  <si>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</si>
  <si>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</si>
  <si>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</si>
  <si>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</si>
  <si>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</si>
  <si>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</si>
  <si>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</si>
  <si>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</si>
  <si>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</si>
  <si>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</si>
  <si>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</si>
  <si>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</si>
  <si>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</si>
  <si>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</si>
  <si>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</si>
  <si>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</si>
  <si>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</si>
  <si>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</si>
  <si>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</si>
  <si>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</si>
  <si>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</si>
  <si>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</si>
  <si>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</si>
  <si>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</si>
  <si>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</si>
  <si>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</si>
  <si>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</si>
  <si>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</si>
  <si>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</si>
  <si>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</si>
  <si>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</si>
  <si>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</si>
  <si>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</si>
  <si>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</si>
  <si>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</si>
  <si>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</si>
  <si>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</si>
  <si>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</si>
  <si>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</si>
  <si>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</si>
  <si>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</si>
  <si>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</si>
  <si>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</si>
  <si>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</si>
  <si>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</si>
  <si>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</si>
  <si>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</si>
  <si>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</si>
  <si>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</si>
  <si>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</si>
  <si>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</si>
  <si>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</si>
  <si>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</si>
  <si>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</si>
  <si>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</si>
  <si>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</si>
  <si>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</si>
  <si>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</si>
  <si>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</si>
  <si>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</si>
  <si>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</si>
  <si>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</si>
  <si>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</si>
  <si>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</si>
  <si>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</si>
  <si>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</si>
  <si>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</si>
  <si>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</si>
  <si>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</si>
  <si>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</si>
  <si>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</si>
  <si>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</si>
  <si>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</si>
  <si>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</si>
  <si>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</si>
  <si>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</si>
  <si>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</si>
  <si>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</si>
  <si>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</si>
  <si>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</si>
  <si>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</si>
  <si>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</si>
  <si>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</si>
  <si>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</si>
  <si>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</si>
  <si>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</si>
  <si>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</si>
  <si>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</si>
  <si>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</si>
  <si>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</si>
  <si>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</si>
  <si>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</si>
  <si>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</si>
  <si>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</si>
  <si>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</si>
  <si>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</si>
  <si>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</si>
  <si>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</si>
  <si>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</si>
  <si>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</si>
  <si>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</si>
  <si>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</si>
  <si>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</si>
  <si>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</si>
  <si>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</si>
  <si>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</si>
  <si>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</si>
  <si>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</si>
  <si>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</si>
  <si>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</si>
  <si>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</si>
  <si>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</si>
  <si>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</si>
  <si>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</si>
  <si>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</si>
  <si>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</si>
  <si>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</si>
  <si>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</si>
  <si>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</si>
  <si>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</si>
  <si>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</si>
  <si>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</si>
  <si>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</si>
  <si>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</si>
  <si>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</si>
  <si>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</si>
  <si>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</si>
  <si>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</si>
  <si>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</si>
  <si>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</si>
  <si>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</si>
  <si>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</si>
  <si>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</si>
  <si>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</si>
  <si>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</si>
  <si>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</si>
  <si>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</si>
  <si>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</si>
  <si>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</si>
  <si>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</si>
  <si>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</si>
  <si>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</si>
  <si>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</si>
  <si>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</si>
  <si>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</si>
  <si>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</si>
  <si>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</si>
  <si>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</si>
  <si>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</si>
  <si>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</si>
  <si>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</si>
  <si>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</si>
  <si>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</si>
  <si>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</si>
  <si>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</si>
  <si>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</si>
  <si>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</si>
  <si>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</si>
  <si>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</si>
  <si>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</si>
  <si>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</si>
  <si>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</si>
  <si>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</si>
  <si>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</si>
  <si>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</si>
  <si>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</si>
  <si>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</si>
  <si>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</si>
  <si>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</si>
  <si>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</si>
  <si>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</si>
  <si>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</si>
  <si>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</si>
  <si>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</si>
  <si>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</si>
  <si>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</si>
  <si>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</si>
  <si>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</si>
  <si>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</si>
  <si>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</si>
  <si>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</si>
  <si>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</si>
  <si>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</si>
  <si>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</si>
  <si>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</si>
  <si>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</si>
  <si>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</si>
  <si>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</si>
  <si>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</si>
  <si>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</si>
  <si>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</si>
  <si>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</si>
  <si>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</si>
  <si>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</si>
  <si>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</si>
  <si>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</si>
  <si>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</si>
  <si>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</si>
  <si>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</si>
  <si>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</si>
  <si>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</si>
  <si>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</si>
  <si>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</si>
  <si>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</si>
  <si>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</si>
  <si>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</si>
  <si>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</si>
  <si>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</si>
  <si>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</si>
  <si>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</si>
  <si>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</si>
  <si>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</si>
  <si>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</si>
  <si>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</si>
  <si>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</si>
  <si>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</si>
  <si>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</si>
  <si>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</si>
  <si>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</si>
  <si>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</si>
  <si>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</si>
  <si>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</si>
  <si>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</si>
  <si>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</si>
  <si>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</si>
  <si>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</si>
  <si>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</si>
  <si>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</si>
  <si>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</si>
  <si>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</si>
  <si>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</si>
  <si>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</si>
  <si>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</si>
  <si>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</si>
  <si>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</si>
  <si>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</si>
  <si>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</si>
  <si>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</si>
  <si>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</si>
  <si>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</si>
  <si>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</si>
  <si>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</si>
  <si>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</si>
  <si>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</si>
  <si>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</si>
  <si>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</si>
  <si>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</si>
  <si>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</si>
  <si>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</si>
  <si>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</si>
  <si>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</si>
  <si>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</si>
  <si>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</si>
  <si>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</si>
  <si>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</si>
  <si>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</si>
  <si>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</si>
  <si>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</si>
  <si>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</si>
  <si>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</si>
  <si>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</si>
  <si>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</si>
  <si>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</si>
  <si>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</si>
  <si>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</si>
  <si>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</si>
  <si>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</si>
  <si>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</si>
  <si>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</si>
  <si>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</si>
  <si>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</si>
  <si>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</si>
  <si>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</si>
  <si>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</si>
  <si>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</si>
  <si>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</si>
  <si>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</si>
  <si>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</si>
  <si>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</si>
  <si>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</si>
  <si>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</si>
  <si>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</si>
  <si>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</si>
  <si>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</si>
  <si>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</si>
  <si>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</si>
  <si>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</si>
  <si>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</si>
  <si>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</si>
  <si>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</si>
  <si>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</si>
  <si>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</si>
  <si>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</si>
  <si>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</si>
  <si>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</si>
  <si>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</si>
  <si>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</si>
  <si>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</si>
  <si>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</si>
  <si>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</si>
  <si>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</si>
  <si>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</si>
  <si>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</si>
  <si>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</si>
  <si>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</si>
  <si>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</si>
  <si>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</si>
  <si>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</si>
  <si>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</si>
  <si>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</si>
  <si>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</si>
  <si>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</si>
  <si>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</si>
  <si>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</si>
  <si>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</si>
  <si>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</si>
  <si>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</si>
  <si>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</si>
  <si>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</si>
  <si>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</si>
  <si>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</si>
  <si>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</si>
  <si>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</si>
  <si>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</si>
  <si>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</si>
  <si>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</si>
  <si>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</si>
  <si>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</si>
  <si>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</si>
  <si>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</si>
  <si>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</si>
  <si>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</si>
  <si>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</si>
  <si>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</si>
  <si>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</si>
  <si>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</si>
  <si>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</si>
  <si>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</si>
  <si>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</si>
  <si>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</si>
  <si>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</si>
  <si>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</si>
  <si>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</si>
  <si>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</si>
  <si>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</si>
  <si>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</si>
  <si>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</si>
  <si>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</si>
  <si>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</si>
  <si>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</si>
  <si>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</si>
  <si>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</si>
  <si>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</si>
  <si>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</si>
  <si>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</si>
  <si>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</si>
  <si>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</si>
  <si>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</si>
  <si>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</si>
  <si>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</si>
  <si>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</si>
  <si>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</si>
  <si>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</si>
  <si>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</si>
  <si>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</si>
  <si>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</si>
  <si>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</si>
  <si>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</si>
  <si>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</si>
  <si>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</si>
  <si>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</si>
  <si>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</si>
  <si>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</si>
  <si>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</si>
  <si>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</si>
  <si>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</si>
  <si>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</si>
  <si>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</si>
  <si>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</si>
  <si>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</si>
  <si>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</si>
  <si>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</si>
  <si>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</si>
  <si>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</si>
  <si>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</si>
  <si>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</si>
  <si>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</si>
  <si>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</si>
  <si>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</si>
  <si>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</si>
  <si>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</si>
  <si>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</si>
  <si>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</si>
  <si>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</si>
  <si>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</si>
  <si>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</si>
  <si>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</si>
  <si>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</si>
  <si>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</si>
  <si>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</si>
  <si>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</si>
  <si>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</si>
  <si>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</si>
  <si>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</si>
  <si>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</si>
  <si>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</si>
  <si>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</si>
  <si>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</si>
  <si>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</si>
  <si>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</si>
  <si>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</si>
  <si>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</si>
  <si>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</si>
  <si>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</si>
  <si>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</si>
  <si>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</si>
  <si>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</si>
  <si>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</si>
  <si>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</si>
  <si>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</si>
  <si>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</si>
  <si>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</si>
  <si>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</si>
  <si>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</si>
  <si>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</si>
  <si>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</si>
  <si>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</si>
  <si>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</si>
  <si>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</si>
  <si>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</si>
  <si>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</si>
  <si>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</si>
  <si>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</si>
  <si>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</si>
  <si>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</si>
  <si>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</si>
  <si>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</si>
  <si>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</si>
  <si>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</si>
  <si>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</si>
  <si>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</si>
  <si>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</si>
  <si>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</si>
  <si>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</si>
  <si>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</si>
  <si>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</si>
  <si>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</si>
  <si>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</si>
  <si>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</si>
  <si>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</si>
  <si>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</si>
  <si>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</si>
  <si>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</si>
  <si>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</si>
  <si>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</si>
  <si>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</si>
  <si>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</si>
  <si>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</si>
  <si>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</si>
  <si>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</si>
  <si>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</si>
  <si>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</si>
  <si>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</si>
  <si>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</si>
  <si>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</si>
  <si>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</si>
  <si>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</si>
  <si>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</si>
  <si>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</si>
  <si>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</si>
  <si>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</si>
  <si>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</si>
  <si>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</si>
  <si>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</si>
  <si>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</si>
  <si>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</si>
  <si>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</si>
  <si>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</si>
  <si>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</si>
  <si>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</si>
  <si>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</si>
  <si>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</si>
  <si>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</si>
  <si>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</si>
  <si>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</si>
  <si>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</si>
  <si>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</si>
  <si>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</si>
  <si>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</si>
  <si>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</si>
  <si>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</si>
  <si>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</si>
  <si>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</si>
  <si>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</si>
  <si>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</si>
  <si>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</si>
  <si>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</si>
  <si>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</si>
  <si>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</si>
  <si>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</si>
  <si>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</si>
  <si>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</si>
  <si>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</si>
  <si>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</si>
  <si>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</si>
  <si>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</si>
  <si>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</si>
  <si>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</si>
  <si>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</si>
  <si>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</si>
  <si>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</si>
  <si>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</si>
  <si>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</si>
  <si>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</si>
  <si>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</si>
  <si>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</si>
  <si>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</si>
  <si>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</si>
  <si>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</si>
  <si>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</si>
  <si>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</si>
  <si>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</si>
  <si>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</si>
  <si>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</si>
  <si>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</si>
  <si>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</si>
  <si>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</si>
  <si>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</si>
  <si>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</si>
  <si>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</si>
  <si>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</si>
  <si>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</si>
  <si>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</si>
  <si>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</si>
  <si>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</si>
  <si>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</si>
  <si>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</si>
  <si>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</si>
  <si>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</si>
  <si>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</si>
  <si>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</si>
  <si>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</si>
  <si>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</si>
  <si>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</si>
  <si>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</si>
  <si>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</si>
  <si>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</si>
  <si>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</si>
  <si>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</si>
  <si>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</si>
  <si>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</si>
  <si>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</si>
  <si>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</si>
  <si>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</si>
  <si>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</si>
  <si>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</si>
  <si>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</si>
  <si>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</si>
  <si>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</si>
  <si>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</si>
  <si>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</si>
  <si>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</si>
  <si>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</si>
  <si>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</si>
  <si>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</si>
  <si>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</si>
  <si>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</si>
  <si>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</si>
  <si>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</si>
  <si>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</si>
  <si>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</si>
  <si>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</si>
  <si>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</si>
  <si>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</si>
  <si>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</si>
  <si>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</si>
  <si>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</si>
  <si>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</si>
  <si>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</si>
  <si>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</si>
  <si>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</si>
  <si>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</si>
  <si>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</si>
  <si>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</si>
  <si>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</si>
  <si>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</si>
  <si>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</si>
  <si>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</si>
  <si>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</si>
  <si>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</si>
  <si>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</si>
  <si>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</si>
  <si>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</si>
  <si>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</si>
  <si>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</si>
  <si>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</si>
  <si>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</si>
  <si>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</si>
  <si>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</si>
  <si>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</si>
  <si>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</si>
  <si>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</si>
  <si>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</si>
  <si>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</si>
  <si>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</si>
  <si>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</si>
  <si>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</si>
  <si>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</si>
  <si>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</si>
  <si>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</si>
  <si>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</si>
  <si>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</si>
  <si>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</si>
  <si>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</si>
  <si>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</si>
  <si>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</si>
  <si>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</si>
  <si>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</si>
  <si>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</si>
  <si>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</si>
  <si>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</si>
  <si>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</si>
  <si>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</si>
  <si>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</si>
  <si>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</si>
  <si>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</si>
  <si>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</si>
  <si>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</si>
  <si>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</si>
  <si>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</si>
  <si>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</si>
  <si>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</si>
  <si>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</si>
  <si>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</si>
  <si>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</si>
  <si>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</si>
  <si>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</si>
  <si>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</si>
  <si>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</si>
  <si>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</si>
  <si>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</si>
  <si>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</si>
  <si>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</si>
  <si>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</si>
  <si>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</si>
  <si>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</si>
  <si>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</si>
  <si>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</si>
  <si>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</si>
  <si>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</si>
  <si>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</si>
  <si>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</si>
  <si>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</si>
  <si>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</si>
  <si>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</si>
  <si>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</si>
  <si>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</si>
  <si>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</si>
  <si>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</si>
  <si>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</si>
  <si>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</si>
  <si>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</si>
  <si>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</si>
  <si>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</si>
  <si>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</si>
  <si>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</si>
  <si>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</si>
  <si>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</si>
  <si>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</si>
  <si>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</si>
  <si>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</si>
  <si>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</si>
  <si>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</si>
  <si>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</si>
  <si>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</si>
  <si>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</si>
  <si>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</si>
  <si>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</si>
  <si>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</si>
  <si>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</si>
  <si>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</si>
  <si>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</si>
  <si>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</si>
  <si>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</si>
  <si>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</si>
  <si>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</si>
  <si>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</si>
  <si>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</si>
  <si>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</si>
  <si>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</si>
  <si>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</si>
  <si>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</si>
  <si>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</si>
  <si>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</si>
  <si>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</si>
  <si>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</si>
  <si>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</si>
  <si>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</si>
  <si>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</si>
  <si>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</si>
  <si>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</si>
  <si>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</si>
  <si>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</si>
  <si>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</si>
  <si>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</si>
  <si>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</si>
  <si>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</si>
  <si>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</si>
  <si>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</si>
  <si>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</si>
  <si>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</si>
  <si>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</si>
  <si>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</si>
  <si>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</si>
  <si>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</si>
  <si>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</si>
  <si>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</si>
  <si>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</si>
  <si>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</si>
  <si>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</si>
  <si>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</si>
  <si>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</si>
  <si>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</si>
  <si>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</si>
  <si>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</si>
  <si>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</si>
  <si>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</si>
  <si>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</si>
  <si>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</si>
  <si>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</si>
  <si>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</si>
  <si>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</si>
  <si>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</si>
  <si>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</si>
  <si>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</si>
  <si>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</si>
  <si>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</si>
  <si>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</si>
  <si>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</si>
  <si>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</si>
  <si>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</si>
  <si>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</si>
  <si>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</si>
  <si>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</si>
  <si>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</si>
  <si>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</si>
  <si>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</si>
  <si>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</si>
  <si>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</si>
  <si>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</si>
  <si>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</si>
  <si>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</si>
  <si>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</si>
  <si>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</si>
  <si>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</si>
  <si>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</si>
  <si>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</si>
  <si>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</si>
  <si>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</si>
  <si>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</si>
  <si>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</si>
  <si>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</si>
  <si>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</si>
  <si>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</si>
  <si>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</si>
  <si>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</si>
  <si>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</si>
  <si>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</si>
  <si>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</si>
  <si>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</si>
  <si>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</si>
  <si>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</si>
  <si>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</si>
  <si>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</si>
  <si>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</si>
  <si>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</si>
  <si>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</si>
  <si>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</si>
  <si>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</si>
  <si>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</si>
  <si>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</si>
  <si>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</si>
  <si>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</si>
  <si>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</si>
  <si>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</si>
  <si>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</si>
  <si>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</si>
  <si>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</si>
  <si>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</si>
  <si>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</si>
  <si>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</si>
  <si>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</si>
  <si>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</si>
  <si>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</si>
  <si>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</si>
  <si>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</si>
  <si>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</si>
  <si>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</si>
  <si>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</si>
  <si>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</si>
  <si>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</si>
  <si>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</si>
  <si>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</si>
  <si>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</si>
  <si>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</si>
  <si>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</si>
  <si>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</si>
  <si>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</si>
  <si>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</si>
  <si>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</si>
  <si>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</si>
  <si>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</si>
  <si>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</si>
  <si>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</si>
  <si>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</si>
  <si>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</si>
  <si>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</si>
  <si>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</si>
  <si>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</si>
  <si>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</si>
  <si>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</si>
  <si>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</si>
  <si>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</si>
  <si>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</si>
  <si>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</si>
  <si>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</si>
  <si>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</si>
  <si>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</si>
  <si>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</si>
  <si>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</si>
  <si>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</si>
  <si>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</si>
  <si>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</si>
  <si>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</si>
  <si>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</si>
  <si>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</si>
  <si>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</si>
  <si>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</si>
  <si>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</si>
  <si>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</si>
  <si>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</si>
  <si>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</si>
  <si>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</si>
  <si>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</si>
  <si>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</si>
  <si>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</si>
  <si>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</si>
  <si>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</si>
  <si>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</si>
  <si>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</si>
  <si>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</si>
  <si>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</si>
  <si>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</si>
  <si>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</si>
  <si>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</si>
  <si>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</si>
  <si>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</si>
  <si>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</si>
  <si>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</si>
  <si>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</si>
  <si>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</si>
  <si>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</si>
  <si>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</si>
  <si>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</si>
  <si>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</si>
  <si>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</si>
  <si>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</si>
  <si>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</si>
  <si>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</si>
  <si>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</si>
  <si>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</si>
  <si>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</si>
  <si>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</si>
  <si>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</si>
  <si>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</si>
  <si>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</si>
  <si>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</si>
  <si>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</si>
  <si>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</si>
  <si>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</si>
  <si>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</si>
  <si>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</si>
  <si>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</si>
  <si>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</si>
  <si>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</si>
  <si>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</si>
  <si>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</si>
  <si>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</si>
  <si>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</si>
  <si>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</si>
  <si>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</si>
  <si>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</si>
  <si>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</si>
  <si>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</si>
  <si>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</si>
  <si>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</si>
  <si>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</si>
  <si>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</si>
  <si>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</si>
  <si>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</si>
  <si>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</si>
  <si>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</si>
  <si>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</si>
  <si>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</si>
  <si>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</si>
  <si>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</si>
  <si>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</si>
  <si>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</si>
  <si>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</si>
  <si>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</si>
  <si>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</si>
  <si>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</si>
  <si>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</si>
  <si>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</si>
  <si>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</si>
  <si>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</si>
  <si>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</si>
  <si>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</si>
  <si>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</si>
  <si>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</si>
  <si>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</si>
  <si>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</si>
  <si>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</si>
  <si>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</si>
  <si>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</si>
  <si>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</si>
  <si>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</si>
  <si>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</si>
  <si>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</si>
  <si>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</si>
  <si>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</si>
  <si>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</si>
  <si>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</si>
  <si>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</si>
  <si>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</si>
  <si>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</si>
  <si>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</si>
  <si>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</si>
  <si>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</si>
  <si>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</si>
  <si>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</si>
  <si>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</si>
  <si>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</si>
  <si>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</si>
  <si>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</si>
  <si>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</si>
  <si>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</si>
  <si>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</si>
  <si>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</si>
  <si>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</si>
  <si>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</si>
  <si>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</si>
  <si>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</si>
  <si>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</si>
  <si>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</si>
  <si>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</si>
  <si>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</si>
  <si>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</si>
  <si>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</si>
  <si>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</si>
  <si>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</si>
  <si>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</si>
  <si>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</si>
  <si>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</si>
  <si>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</si>
  <si>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</si>
  <si>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</si>
  <si>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</si>
  <si>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</si>
  <si>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</si>
  <si>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</si>
  <si>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</si>
  <si>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</si>
  <si>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</si>
  <si>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</si>
  <si>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</si>
  <si>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</si>
  <si>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</si>
  <si>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</si>
  <si>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</si>
  <si>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</si>
  <si>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</si>
  <si>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</si>
  <si>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</si>
  <si>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</si>
  <si>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</si>
  <si>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</si>
  <si>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</si>
  <si>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</si>
  <si>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</si>
  <si>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</si>
  <si>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</si>
  <si>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</si>
  <si>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</si>
  <si>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</si>
  <si>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</si>
  <si>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</si>
  <si>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</si>
  <si>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</si>
  <si>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</si>
  <si>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</si>
  <si>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</si>
  <si>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</si>
  <si>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</si>
  <si>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</si>
  <si>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</si>
  <si>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</si>
  <si>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</si>
  <si>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</si>
  <si>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</si>
  <si>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</si>
  <si>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</si>
  <si>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</si>
  <si>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</si>
  <si>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</si>
  <si>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</si>
  <si>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</si>
  <si>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</si>
  <si>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</si>
  <si>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</si>
  <si>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</si>
  <si>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</si>
  <si>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</si>
  <si>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</si>
  <si>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</si>
  <si>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</si>
  <si>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</si>
  <si>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</si>
  <si>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</si>
  <si>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</si>
  <si>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</si>
  <si>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</si>
  <si>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</si>
  <si>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</si>
  <si>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</si>
  <si>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</si>
  <si>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</si>
  <si>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</si>
  <si>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</si>
  <si>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</si>
  <si>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</si>
  <si>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</si>
  <si>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</si>
  <si>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</si>
  <si>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</si>
  <si>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</si>
  <si>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</si>
  <si>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</si>
  <si>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</si>
  <si>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</si>
  <si>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</si>
  <si>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</si>
  <si>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</si>
  <si>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</si>
  <si>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</si>
  <si>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</si>
  <si>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</si>
  <si>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</si>
  <si>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</si>
  <si>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</si>
  <si>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</si>
  <si>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</si>
  <si>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</si>
  <si>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</si>
  <si>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</si>
  <si>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</si>
  <si>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</si>
  <si>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</si>
  <si>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</si>
  <si>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</si>
  <si>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</si>
  <si>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</si>
  <si>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</si>
  <si>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</si>
  <si>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</si>
  <si>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</si>
  <si>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</si>
  <si>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</si>
  <si>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</si>
  <si>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</si>
  <si>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</si>
  <si>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</si>
  <si>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</si>
  <si>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</si>
  <si>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</si>
  <si>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</si>
  <si>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</si>
  <si>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</si>
  <si>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</si>
  <si>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</si>
  <si>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</si>
  <si>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</si>
  <si>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</si>
  <si>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</si>
  <si>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</si>
  <si>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</si>
  <si>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</si>
  <si>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</si>
  <si>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</si>
  <si>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</si>
  <si>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</si>
  <si>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</si>
  <si>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</si>
  <si>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</si>
  <si>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</si>
  <si>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</si>
  <si>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</si>
  <si>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</si>
  <si>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</si>
  <si>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</si>
  <si>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</si>
  <si>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</si>
  <si>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</si>
  <si>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</si>
  <si>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</si>
  <si>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</si>
  <si>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</si>
  <si>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</si>
  <si>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</si>
  <si>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</si>
  <si>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</si>
  <si>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</si>
  <si>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</si>
  <si>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</si>
  <si>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</si>
  <si>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</si>
  <si>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</si>
  <si>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</si>
  <si>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</si>
  <si>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</si>
  <si>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</si>
  <si>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</si>
  <si>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</si>
  <si>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</si>
  <si>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</si>
  <si>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</si>
  <si>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</si>
  <si>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</si>
  <si>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</si>
  <si>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</si>
  <si>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</si>
  <si>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</si>
  <si>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</si>
  <si>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</si>
  <si>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</si>
  <si>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</si>
  <si>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</si>
  <si>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</si>
  <si>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</si>
  <si>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</si>
  <si>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</si>
  <si>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</si>
  <si>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</si>
  <si>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</si>
  <si>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</si>
  <si>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</si>
  <si>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</si>
  <si>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</si>
  <si>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</si>
  <si>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</si>
  <si>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</si>
  <si>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</si>
  <si>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</si>
  <si>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</si>
  <si>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</si>
  <si>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</si>
  <si>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</si>
  <si>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</si>
  <si>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</si>
  <si>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</si>
  <si>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</si>
  <si>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</si>
  <si>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</si>
  <si>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</si>
  <si>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</si>
  <si>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</si>
  <si>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</si>
  <si>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</si>
  <si>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</si>
  <si>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</si>
  <si>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</si>
  <si>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</si>
  <si>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</si>
  <si>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</si>
  <si>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</si>
  <si>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</si>
  <si>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</si>
  <si>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</si>
  <si>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</si>
  <si>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</si>
  <si>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</si>
  <si>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</si>
  <si>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</si>
  <si>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</si>
  <si>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</si>
  <si>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</si>
  <si>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</si>
  <si>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</si>
  <si>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</si>
  <si>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</si>
  <si>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</si>
  <si>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</si>
  <si>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</si>
  <si>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</si>
  <si>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</si>
  <si>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</si>
  <si>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</si>
  <si>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</si>
  <si>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</si>
  <si>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</si>
  <si>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</si>
  <si>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</si>
  <si>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</si>
  <si>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</si>
  <si>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</si>
  <si>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</si>
  <si>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</si>
  <si>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</si>
  <si>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</si>
  <si>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</si>
  <si>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</si>
  <si>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</si>
  <si>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</si>
  <si>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</si>
  <si>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</si>
  <si>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</si>
  <si>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</si>
  <si>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</si>
  <si>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</si>
  <si>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</si>
  <si>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</si>
  <si>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</si>
  <si>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</si>
  <si>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</si>
  <si>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</si>
  <si>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</si>
  <si>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</si>
  <si>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</si>
  <si>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</si>
  <si>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</si>
  <si>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</si>
  <si>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</si>
  <si>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</si>
  <si>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</si>
  <si>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</si>
  <si>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</si>
  <si>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</si>
  <si>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</si>
  <si>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</si>
  <si>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</si>
  <si>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</si>
  <si>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</si>
  <si>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</si>
  <si>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</si>
  <si>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</si>
  <si>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</si>
  <si>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</si>
  <si>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</si>
  <si>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</si>
  <si>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</si>
  <si>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</si>
  <si>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</si>
  <si>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</si>
  <si>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</si>
  <si>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</si>
  <si>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</si>
  <si>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</si>
  <si>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</si>
  <si>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</si>
  <si>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</si>
  <si>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</si>
  <si>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</si>
  <si>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</si>
  <si>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</si>
  <si>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</si>
  <si>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</si>
  <si>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</si>
  <si>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</si>
  <si>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</si>
  <si>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</si>
  <si>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</si>
  <si>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</si>
  <si>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</si>
  <si>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</si>
  <si>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</si>
  <si>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</si>
  <si>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</si>
  <si>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</si>
  <si>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</si>
  <si>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</si>
  <si>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</si>
  <si>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</si>
  <si>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</si>
  <si>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</si>
  <si>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</si>
  <si>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</si>
  <si>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</si>
  <si>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</si>
  <si>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</si>
  <si>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</si>
  <si>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</si>
  <si>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</si>
  <si>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</si>
  <si>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</si>
  <si>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</si>
  <si>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</si>
  <si>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</si>
  <si>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</si>
  <si>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</si>
  <si>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</si>
  <si>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</si>
  <si>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</si>
  <si>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</si>
  <si>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</si>
  <si>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</si>
  <si>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</si>
  <si>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</si>
  <si>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</si>
  <si>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</si>
  <si>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</si>
  <si>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</si>
  <si>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</si>
  <si>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</si>
  <si>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</si>
  <si>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</si>
  <si>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</si>
  <si>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</si>
  <si>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</si>
  <si>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</si>
  <si>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</si>
  <si>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</si>
  <si>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</si>
  <si>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</si>
  <si>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</si>
  <si>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</si>
  <si>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</si>
  <si>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</si>
  <si>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</si>
  <si>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</si>
  <si>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</si>
  <si>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</si>
  <si>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</si>
  <si>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</si>
  <si>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</si>
  <si>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</si>
  <si>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</si>
  <si>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</si>
  <si>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</si>
  <si>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</si>
  <si>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</si>
  <si>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</si>
  <si>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</si>
  <si>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</si>
  <si>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</si>
  <si>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</si>
  <si>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</si>
  <si>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</si>
  <si>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</si>
  <si>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</si>
  <si>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</si>
  <si>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</si>
  <si>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</si>
  <si>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</si>
  <si>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</si>
  <si>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</si>
  <si>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</si>
  <si>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</si>
  <si>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</si>
  <si>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</si>
  <si>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</si>
  <si>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</si>
  <si>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</si>
  <si>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</si>
  <si>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</si>
  <si>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</si>
  <si>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</si>
  <si>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</si>
  <si>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</si>
  <si>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</si>
  <si>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</si>
  <si>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</si>
  <si>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</si>
  <si>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</si>
  <si>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</si>
  <si>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</si>
  <si>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</si>
  <si>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</si>
  <si>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</si>
  <si>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</si>
  <si>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</si>
  <si>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</si>
  <si>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</si>
  <si>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</si>
  <si>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</si>
  <si>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</si>
  <si>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</si>
  <si>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</si>
  <si>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</si>
  <si>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</si>
  <si>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</si>
  <si>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</si>
  <si>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</si>
  <si>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</si>
  <si>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</si>
  <si>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</si>
  <si>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</si>
  <si>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</si>
  <si>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</si>
  <si>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</si>
  <si>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</si>
  <si>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</si>
  <si>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</si>
  <si>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</si>
  <si>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</si>
  <si>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</si>
  <si>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</si>
  <si>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</si>
  <si>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</si>
  <si>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</si>
  <si>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</si>
  <si>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</si>
  <si>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</si>
  <si>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</si>
  <si>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</si>
  <si>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</si>
  <si>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</si>
  <si>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</si>
  <si>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</si>
  <si>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</si>
  <si>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</si>
  <si>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</si>
  <si>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</si>
  <si>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</si>
  <si>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</si>
  <si>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</si>
  <si>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</si>
  <si>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</si>
  <si>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</si>
  <si>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</si>
  <si>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</si>
  <si>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</si>
  <si>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</si>
  <si>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</si>
  <si>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</si>
  <si>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</si>
  <si>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</si>
  <si>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</si>
  <si>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</si>
  <si>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</si>
  <si>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</si>
  <si>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</si>
  <si>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</si>
  <si>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</si>
  <si>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</si>
  <si>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</si>
  <si>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</si>
  <si>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</si>
  <si>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</si>
  <si>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</si>
  <si>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</si>
  <si>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</si>
  <si>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</si>
  <si>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</si>
  <si>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</si>
  <si>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</si>
  <si>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</si>
  <si>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</si>
  <si>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</si>
  <si>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</si>
  <si>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</si>
  <si>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</si>
  <si>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</si>
  <si>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</si>
  <si>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</si>
  <si>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</si>
  <si>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</si>
  <si>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</si>
  <si>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</si>
  <si>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</si>
  <si>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</si>
  <si>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</si>
  <si>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</si>
  <si>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</si>
  <si>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</si>
  <si>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</si>
  <si>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</si>
  <si>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</si>
  <si>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</si>
  <si>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</si>
  <si>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</si>
  <si>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</si>
  <si>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</si>
  <si>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</si>
  <si>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</si>
  <si>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</si>
  <si>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</si>
  <si>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</si>
  <si>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</si>
  <si>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</si>
  <si>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</si>
  <si>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</si>
  <si>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</si>
  <si>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</si>
  <si>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</si>
  <si>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</si>
  <si>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</si>
  <si>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</si>
  <si>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</si>
  <si>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</si>
  <si>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</si>
  <si>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</si>
  <si>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</si>
  <si>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</si>
  <si>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</si>
  <si>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</si>
  <si>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</si>
  <si>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</si>
  <si>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</si>
  <si>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</si>
  <si>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</si>
  <si>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</si>
  <si>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</si>
  <si>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</si>
  <si>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</si>
  <si>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</si>
  <si>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</si>
  <si>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</si>
  <si>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</si>
  <si>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</si>
  <si>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</si>
  <si>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</si>
  <si>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</si>
  <si>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</si>
  <si>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</si>
  <si>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</si>
  <si>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</si>
  <si>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</si>
  <si>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</si>
  <si>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</si>
  <si>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</si>
  <si>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</si>
  <si>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</si>
  <si>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</si>
  <si>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</si>
  <si>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</si>
  <si>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</si>
  <si>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</si>
  <si>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</si>
  <si>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</si>
  <si>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</si>
  <si>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</si>
  <si>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</si>
  <si>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</si>
  <si>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</si>
  <si>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</si>
  <si>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</si>
  <si>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</si>
  <si>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</si>
  <si>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</si>
  <si>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</si>
  <si>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</si>
  <si>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</si>
  <si>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</si>
  <si>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</si>
  <si>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</si>
  <si>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</si>
  <si>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</si>
  <si>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</si>
  <si>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</si>
  <si>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</si>
  <si>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</si>
  <si>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</si>
  <si>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</si>
  <si>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</si>
  <si>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</si>
  <si>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</si>
  <si>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</si>
  <si>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</si>
  <si>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</si>
  <si>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</si>
  <si>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</si>
  <si>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</si>
  <si>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</si>
  <si>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</si>
  <si>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</si>
  <si>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</si>
  <si>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</si>
  <si>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</si>
  <si>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</si>
  <si>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</si>
  <si>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</si>
  <si>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</si>
  <si>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</si>
  <si>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</si>
  <si>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</si>
  <si>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</si>
  <si>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</si>
  <si>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</si>
  <si>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</si>
  <si>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</si>
  <si>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</si>
  <si>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</si>
  <si>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</si>
  <si>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</si>
  <si>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</si>
  <si>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</si>
  <si>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</si>
  <si>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</si>
  <si>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</si>
  <si>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</si>
  <si>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</si>
  <si>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</si>
  <si>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</si>
  <si>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</si>
  <si>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</si>
  <si>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</si>
  <si>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</si>
  <si>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</si>
  <si>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</si>
  <si>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</si>
  <si>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</si>
  <si>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</si>
  <si>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</si>
  <si>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</si>
  <si>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</si>
  <si>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</si>
  <si>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</si>
  <si>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</si>
  <si>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</si>
  <si>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</si>
  <si>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</si>
  <si>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</si>
  <si>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</si>
  <si>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</si>
  <si>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</si>
  <si>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</si>
  <si>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</si>
  <si>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</si>
  <si>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</si>
  <si>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</si>
  <si>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</si>
  <si>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</si>
  <si>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</si>
  <si>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</si>
  <si>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</si>
  <si>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</si>
  <si>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</si>
  <si>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</si>
  <si>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</si>
  <si>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</si>
  <si>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</si>
  <si>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</si>
  <si>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</si>
  <si>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</si>
  <si>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</si>
  <si>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</si>
  <si>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</si>
  <si>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</si>
  <si>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</si>
  <si>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</si>
  <si>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</si>
  <si>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</si>
  <si>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</si>
  <si>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</si>
  <si>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</si>
  <si>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</si>
  <si>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</si>
  <si>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</si>
  <si>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</si>
  <si>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</si>
  <si>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</si>
  <si>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</si>
  <si>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</si>
  <si>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</si>
  <si>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</si>
  <si>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</si>
  <si>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</si>
  <si>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</si>
  <si>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</si>
  <si>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</si>
  <si>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</si>
  <si>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</si>
  <si>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</si>
  <si>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</si>
  <si>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</si>
  <si>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</si>
  <si>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</si>
  <si>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</si>
  <si>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</si>
  <si>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</si>
  <si>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</si>
  <si>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</si>
  <si>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</si>
  <si>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</si>
  <si>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</si>
  <si>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</si>
  <si>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</si>
  <si>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</si>
  <si>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</si>
  <si>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</si>
  <si>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</si>
  <si>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</si>
  <si>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</si>
  <si>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</si>
  <si>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</si>
  <si>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</si>
  <si>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</si>
  <si>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</si>
  <si>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</si>
  <si>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</si>
  <si>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</si>
  <si>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</si>
  <si>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</si>
  <si>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</si>
  <si>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</si>
  <si>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</si>
  <si>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</si>
  <si>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</si>
  <si>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</si>
  <si>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</si>
  <si>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</si>
  <si>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</si>
  <si>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</si>
  <si>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</si>
  <si>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</si>
  <si>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</si>
  <si>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</si>
  <si>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</si>
  <si>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</si>
  <si>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</si>
  <si>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</si>
  <si>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</si>
  <si>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</si>
  <si>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</si>
  <si>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</si>
  <si>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</si>
  <si>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</si>
  <si>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</si>
  <si>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</si>
  <si>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</si>
  <si>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</si>
  <si>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</si>
  <si>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</si>
  <si>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</si>
  <si>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</si>
  <si>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</si>
  <si>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</si>
  <si>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</si>
  <si>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</si>
  <si>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</si>
  <si>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</si>
  <si>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</si>
  <si>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</si>
  <si>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</si>
  <si>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</si>
  <si>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</si>
  <si>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</si>
  <si>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</si>
  <si>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</si>
  <si>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</si>
  <si>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</si>
  <si>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</si>
  <si>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</si>
  <si>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</si>
  <si>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</si>
  <si>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</si>
  <si>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</si>
  <si>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</si>
  <si>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</si>
  <si>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</si>
  <si>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</si>
  <si>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</si>
  <si>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</si>
  <si>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</si>
  <si>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</si>
  <si>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</si>
  <si>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</si>
  <si>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</si>
  <si>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</si>
  <si>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</si>
  <si>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</si>
  <si>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</si>
  <si>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</si>
  <si>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</si>
  <si>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</si>
  <si>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</si>
  <si>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</si>
  <si>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</si>
  <si>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</si>
  <si>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</si>
  <si>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</si>
  <si>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</si>
  <si>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</si>
  <si>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</si>
  <si>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</si>
  <si>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</si>
  <si>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</si>
  <si>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</si>
  <si>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</si>
  <si>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</si>
  <si>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</si>
  <si>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</si>
  <si>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</si>
  <si>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</si>
  <si>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</si>
  <si>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</si>
  <si>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</si>
  <si>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</si>
  <si>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</si>
  <si>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</si>
  <si>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</si>
  <si>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</si>
  <si>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</si>
  <si>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</si>
  <si>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</si>
  <si>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</si>
  <si>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</si>
  <si>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</si>
  <si>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</si>
  <si>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</si>
  <si>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</si>
  <si>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</si>
  <si>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</si>
  <si>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</si>
  <si>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</si>
  <si>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</si>
  <si>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</si>
  <si>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</si>
  <si>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</si>
  <si>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</si>
  <si>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</si>
  <si>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</si>
  <si>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</si>
  <si>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</si>
  <si>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</si>
  <si>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</si>
  <si>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</si>
  <si>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</si>
  <si>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</si>
  <si>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</si>
  <si>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</si>
  <si>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</si>
  <si>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</si>
  <si>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</si>
  <si>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</si>
  <si>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</si>
  <si>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</si>
  <si>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</si>
  <si>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</si>
  <si>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</si>
  <si>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</si>
  <si>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</si>
  <si>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</si>
  <si>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</si>
  <si>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</si>
  <si>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</si>
  <si>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</si>
  <si>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</si>
  <si>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</si>
  <si>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</si>
  <si>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</si>
  <si>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</si>
  <si>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</si>
  <si>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</si>
  <si>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</si>
  <si>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</si>
  <si>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</si>
  <si>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</si>
  <si>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</si>
  <si>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</si>
  <si>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</si>
  <si>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</si>
  <si>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</si>
  <si>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</si>
  <si>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</si>
  <si>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</si>
  <si>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</si>
  <si>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</si>
  <si>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</si>
  <si>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</si>
  <si>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</si>
  <si>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</si>
  <si>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</si>
  <si>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</si>
  <si>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</si>
  <si>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</si>
  <si>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</si>
  <si>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</si>
  <si>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</si>
  <si>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</si>
  <si>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</si>
  <si>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</si>
  <si>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</si>
  <si>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</si>
  <si>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</si>
  <si>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</si>
  <si>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</si>
  <si>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</si>
  <si>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</si>
  <si>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</si>
  <si>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</si>
  <si>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</si>
  <si>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</si>
  <si>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</si>
  <si>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</si>
  <si>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</si>
  <si>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</si>
  <si>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</si>
  <si>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</si>
  <si>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</si>
  <si>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</si>
  <si>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</si>
  <si>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</si>
  <si>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</si>
  <si>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</si>
  <si>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</si>
  <si>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</si>
  <si>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</si>
  <si>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</si>
  <si>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</si>
  <si>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</si>
  <si>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</si>
  <si>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</si>
  <si>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</si>
  <si>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</si>
  <si>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</si>
  <si>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</si>
  <si>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</si>
  <si>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</si>
  <si>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</si>
  <si>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</si>
  <si>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</si>
  <si>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</si>
  <si>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</si>
  <si>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</si>
  <si>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</si>
  <si>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</si>
  <si>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</si>
  <si>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</si>
  <si>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</si>
  <si>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</si>
  <si>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</si>
  <si>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</si>
  <si>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</si>
  <si>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</si>
  <si>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</si>
  <si>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</si>
  <si>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</si>
  <si>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</si>
  <si>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</si>
  <si>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</si>
  <si>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</si>
  <si>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</si>
  <si>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</si>
  <si>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</si>
  <si>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</si>
  <si>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</si>
  <si>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</si>
  <si>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</si>
  <si>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</si>
  <si>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</si>
  <si>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</si>
  <si>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</si>
  <si>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</si>
  <si>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</si>
  <si>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</si>
  <si>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</si>
  <si>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</si>
  <si>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</si>
  <si>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</si>
  <si>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</si>
  <si>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</si>
  <si>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</si>
  <si>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</si>
  <si>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</si>
  <si>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</si>
  <si>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</si>
  <si>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</si>
  <si>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</si>
  <si>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</si>
  <si>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</si>
  <si>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</si>
  <si>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</si>
  <si>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</si>
  <si>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</si>
  <si>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</si>
  <si>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</si>
  <si>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</si>
  <si>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</si>
  <si>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</si>
  <si>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</si>
  <si>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</si>
  <si>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</si>
  <si>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</si>
  <si>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</si>
  <si>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</si>
  <si>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</si>
  <si>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</si>
  <si>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</si>
  <si>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</si>
  <si>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</si>
  <si>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</si>
  <si>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</si>
  <si>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</si>
  <si>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</si>
  <si>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</si>
  <si>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</si>
  <si>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</si>
  <si>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</si>
  <si>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</si>
  <si>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</si>
  <si>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</si>
  <si>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</si>
  <si>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</si>
  <si>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</si>
  <si>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</si>
  <si>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</si>
  <si>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</si>
  <si>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</si>
  <si>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</si>
  <si>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</si>
  <si>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</si>
  <si>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</si>
  <si>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</si>
  <si>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</si>
  <si>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</si>
  <si>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</si>
  <si>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</si>
  <si>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</si>
  <si>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</si>
  <si>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</si>
  <si>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</si>
  <si>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</si>
  <si>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</si>
  <si>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</si>
  <si>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</si>
  <si>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</si>
  <si>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</si>
  <si>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</si>
  <si>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</si>
  <si>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</si>
  <si>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</si>
  <si>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</si>
  <si>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</si>
  <si>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</si>
  <si>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</si>
  <si>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</si>
  <si>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</si>
  <si>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</si>
  <si>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</si>
  <si>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</si>
  <si>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</si>
  <si>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</si>
  <si>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</si>
  <si>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</si>
  <si>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</si>
  <si>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</si>
  <si>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</si>
  <si>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</si>
  <si>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</si>
  <si>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</si>
  <si>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</si>
  <si>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</si>
  <si>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</si>
  <si>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</si>
  <si>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</si>
  <si>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</si>
  <si>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</si>
  <si>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</si>
  <si>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</si>
  <si>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</si>
  <si>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</si>
  <si>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</si>
  <si>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</si>
  <si>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</si>
  <si>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</si>
  <si>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</si>
  <si>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</si>
  <si>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</si>
  <si>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</si>
  <si>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</si>
  <si>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</si>
  <si>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</si>
  <si>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</si>
  <si>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</si>
  <si>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</si>
  <si>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</si>
  <si>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</si>
  <si>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</si>
  <si>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</si>
  <si>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</si>
  <si>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</si>
  <si>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</si>
  <si>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</si>
  <si>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</si>
  <si>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</si>
  <si>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</si>
  <si>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</si>
  <si>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</si>
  <si>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</si>
  <si>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</si>
  <si>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</si>
  <si>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</si>
  <si>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</si>
  <si>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</si>
  <si>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</si>
  <si>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</si>
  <si>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</si>
  <si>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</si>
  <si>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</si>
  <si>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</si>
  <si>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</si>
  <si>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</si>
  <si>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</si>
  <si>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</si>
  <si>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</si>
  <si>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</si>
  <si>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</si>
  <si>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</si>
  <si>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</si>
  <si>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</si>
  <si>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</si>
  <si>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</si>
  <si>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</si>
  <si>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</si>
  <si>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</si>
  <si>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</si>
  <si>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</si>
  <si>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</si>
  <si>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</si>
  <si>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</si>
  <si>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</si>
  <si>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</si>
  <si>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</si>
  <si>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</si>
  <si>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</si>
  <si>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</si>
  <si>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</si>
  <si>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</si>
  <si>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</si>
  <si>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</si>
  <si>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</si>
  <si>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</si>
  <si>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</si>
  <si>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</si>
  <si>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</si>
  <si>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</si>
  <si>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</si>
  <si>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</si>
  <si>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</si>
  <si>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</si>
  <si>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</si>
  <si>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</si>
  <si>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</si>
  <si>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</si>
  <si>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</si>
  <si>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</si>
  <si>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</si>
  <si>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</si>
  <si>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</si>
  <si>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</si>
  <si>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</si>
  <si>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</si>
  <si>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</si>
  <si>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</si>
  <si>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</si>
  <si>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</si>
  <si>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</si>
  <si>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</si>
  <si>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</si>
  <si>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</si>
  <si>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</si>
  <si>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</si>
  <si>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</si>
  <si>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</si>
  <si>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</si>
  <si>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</si>
  <si>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</si>
  <si>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</si>
  <si>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</si>
  <si>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</si>
  <si>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</si>
  <si>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</si>
  <si>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</si>
  <si>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</si>
  <si>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</si>
  <si>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</si>
  <si>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</si>
  <si>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</si>
  <si>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</si>
  <si>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</si>
  <si>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</si>
  <si>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</si>
  <si>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</si>
  <si>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</si>
  <si>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</si>
  <si>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</si>
  <si>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</si>
  <si>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</si>
  <si>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</si>
  <si>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</si>
  <si>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</si>
  <si>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</si>
  <si>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</si>
  <si>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</si>
  <si>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</si>
  <si>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</si>
  <si>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</si>
  <si>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</si>
  <si>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</si>
  <si>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</si>
  <si>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</si>
  <si>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</si>
  <si>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</si>
  <si>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</si>
  <si>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</si>
  <si>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</si>
  <si>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</si>
  <si>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</si>
  <si>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</si>
  <si>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</si>
  <si>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</si>
  <si>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</si>
  <si>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</si>
  <si>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</si>
  <si>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</si>
  <si>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</si>
  <si>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</si>
  <si>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</si>
  <si>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</si>
  <si>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</si>
  <si>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</si>
  <si>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</si>
  <si>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</si>
  <si>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</si>
  <si>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</si>
  <si>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</si>
  <si>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</si>
  <si>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</si>
  <si>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</si>
  <si>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</si>
  <si>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</si>
  <si>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</si>
  <si>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</si>
  <si>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</si>
  <si>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</si>
  <si>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</si>
  <si>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</si>
  <si>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</si>
  <si>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</si>
  <si>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</si>
  <si>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</si>
  <si>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</si>
  <si>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</si>
  <si>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</si>
  <si>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</si>
  <si>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</si>
  <si>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</si>
  <si>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</si>
  <si>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</si>
  <si>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</si>
  <si>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</si>
  <si>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</si>
  <si>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</si>
  <si>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</si>
  <si>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</si>
  <si>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</si>
  <si>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</si>
  <si>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</si>
  <si>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</si>
  <si>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</si>
  <si>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</si>
  <si>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</si>
  <si>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</si>
  <si>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</si>
  <si>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</si>
  <si>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</si>
  <si>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</si>
  <si>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</si>
  <si>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</si>
  <si>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</si>
  <si>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</si>
  <si>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</si>
  <si>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</si>
  <si>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</si>
  <si>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</si>
  <si>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</si>
  <si>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</si>
  <si>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</si>
  <si>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</si>
  <si>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</si>
  <si>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</si>
  <si>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</si>
  <si>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</si>
  <si>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</si>
  <si>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</si>
  <si>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</si>
  <si>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</si>
  <si>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</si>
  <si>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</si>
  <si>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</si>
  <si>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</si>
  <si>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</si>
  <si>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</si>
  <si>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</si>
  <si>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</si>
  <si>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</si>
  <si>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</si>
  <si>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</si>
  <si>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</si>
  <si>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</si>
  <si>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</si>
  <si>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</si>
  <si>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</si>
  <si>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</si>
  <si>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</si>
  <si>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</si>
  <si>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</si>
  <si>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</si>
  <si>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</si>
  <si>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</si>
  <si>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</si>
  <si>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</si>
  <si>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</si>
  <si>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</si>
  <si>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</si>
  <si>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</si>
  <si>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</si>
  <si>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</si>
  <si>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</si>
  <si>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</si>
  <si>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</si>
  <si>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</si>
  <si>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</si>
  <si>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</si>
  <si>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</si>
  <si>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</si>
  <si>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</si>
  <si>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</si>
  <si>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</si>
  <si>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</si>
  <si>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</si>
  <si>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</si>
  <si>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</si>
  <si>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</si>
  <si>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</si>
  <si>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</si>
  <si>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</si>
  <si>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</si>
  <si>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</si>
  <si>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</si>
  <si>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</si>
  <si>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</si>
  <si>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</si>
  <si>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</si>
  <si>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</si>
  <si>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</si>
  <si>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</si>
  <si>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</si>
  <si>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</si>
  <si>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</si>
  <si>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</si>
  <si>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</si>
  <si>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</si>
  <si>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</si>
  <si>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</si>
  <si>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</si>
  <si>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</si>
  <si>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</si>
  <si>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</si>
  <si>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</si>
  <si>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</si>
  <si>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</si>
  <si>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</si>
  <si>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</si>
  <si>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</si>
  <si>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</si>
  <si>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</si>
  <si>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</si>
  <si>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</si>
  <si>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</si>
  <si>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</si>
  <si>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</si>
  <si>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</si>
  <si>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</si>
  <si>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</si>
  <si>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</si>
  <si>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</si>
  <si>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</si>
  <si>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</si>
  <si>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</si>
  <si>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</si>
  <si>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</si>
  <si>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</si>
  <si>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</si>
  <si>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</si>
  <si>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</si>
  <si>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</si>
  <si>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</si>
  <si>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</si>
  <si>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</si>
  <si>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</si>
  <si>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</si>
  <si>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</si>
  <si>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</si>
  <si>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</si>
  <si>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</si>
  <si>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</si>
  <si>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</si>
  <si>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</si>
  <si>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</si>
  <si>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</si>
  <si>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</si>
  <si>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</si>
  <si>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</si>
  <si>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</si>
  <si>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</si>
  <si>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</si>
  <si>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</si>
  <si>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</si>
  <si>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</si>
  <si>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</si>
  <si>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</si>
  <si>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</si>
  <si>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</si>
  <si>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</si>
  <si>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</si>
  <si>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</si>
  <si>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</si>
  <si>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</si>
  <si>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</si>
  <si>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</si>
  <si>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</si>
  <si>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</si>
  <si>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</si>
  <si>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</si>
  <si>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</si>
  <si>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</si>
  <si>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</si>
  <si>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</si>
  <si>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</si>
  <si>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</si>
  <si>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</si>
  <si>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</si>
  <si>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</si>
  <si>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</si>
  <si>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</si>
  <si>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</si>
  <si>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</si>
  <si>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</si>
  <si>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</si>
  <si>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</si>
  <si>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</si>
  <si>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</si>
  <si>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</si>
  <si>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</si>
  <si>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</si>
  <si>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</si>
  <si>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</si>
  <si>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</si>
  <si>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</si>
  <si>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</si>
  <si>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</si>
  <si>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</si>
  <si>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</si>
  <si>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</si>
  <si>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</si>
  <si>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</si>
  <si>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</si>
  <si>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</si>
  <si>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</si>
  <si>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</si>
  <si>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</si>
  <si>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</si>
  <si>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</si>
  <si>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</si>
  <si>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</si>
  <si>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</si>
  <si>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</si>
  <si>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</si>
  <si>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</si>
  <si>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</si>
  <si>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</si>
  <si>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</si>
  <si>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</si>
  <si>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</si>
  <si>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</si>
  <si>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</si>
  <si>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</si>
  <si>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</si>
  <si>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</si>
  <si>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</si>
  <si>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</si>
  <si>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</si>
  <si>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</si>
  <si>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</si>
  <si>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</si>
  <si>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</si>
  <si>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</si>
  <si>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</si>
  <si>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</si>
  <si>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</si>
  <si>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</si>
  <si>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</si>
  <si>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</si>
  <si>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</si>
  <si>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</si>
  <si>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</si>
  <si>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</si>
  <si>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</si>
  <si>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</si>
  <si>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</si>
  <si>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</si>
  <si>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</si>
  <si>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</si>
  <si>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</si>
  <si>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</si>
  <si>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</si>
  <si>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</si>
  <si>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</si>
  <si>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</si>
  <si>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</si>
  <si>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</si>
  <si>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</si>
  <si>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</si>
  <si>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</si>
  <si>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</si>
  <si>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</si>
  <si>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</si>
  <si>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</si>
  <si>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</si>
  <si>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</si>
  <si>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</si>
  <si>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</si>
  <si>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</si>
  <si>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</si>
  <si>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</si>
  <si>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</si>
  <si>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</si>
  <si>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</si>
  <si>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</si>
  <si>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</si>
  <si>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</si>
  <si>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</si>
  <si>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</si>
  <si>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</si>
  <si>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</si>
  <si>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</si>
  <si>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</si>
  <si>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</si>
  <si>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</si>
  <si>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</si>
  <si>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</si>
  <si>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</si>
  <si>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</si>
  <si>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</si>
  <si>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</si>
  <si>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</si>
  <si>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</si>
  <si>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</si>
  <si>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</si>
  <si>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</si>
  <si>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</si>
  <si>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</si>
  <si>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</si>
  <si>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</si>
  <si>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</si>
  <si>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</si>
  <si>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</si>
  <si>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</si>
  <si>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</si>
  <si>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</si>
  <si>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</si>
  <si>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</si>
  <si>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</si>
  <si>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</si>
  <si>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</si>
  <si>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</si>
  <si>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</si>
  <si>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</si>
  <si>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</si>
  <si>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</si>
  <si>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</si>
  <si>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</si>
  <si>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</si>
  <si>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</si>
  <si>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</si>
  <si>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</si>
  <si>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</si>
  <si>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</si>
  <si>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</si>
  <si>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</si>
  <si>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</si>
  <si>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</si>
  <si>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</si>
  <si>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</si>
  <si>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</si>
  <si>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</si>
  <si>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</si>
  <si>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</si>
  <si>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</si>
  <si>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</si>
  <si>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</si>
  <si>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</si>
  <si>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</si>
  <si>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</si>
  <si>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</si>
  <si>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</si>
  <si>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</si>
  <si>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</si>
  <si>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</si>
  <si>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</si>
  <si>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</si>
  <si>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</si>
  <si>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</si>
  <si>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</si>
  <si>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</si>
  <si>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</si>
  <si>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</si>
  <si>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</si>
  <si>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</si>
  <si>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</si>
  <si>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</si>
  <si>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</si>
  <si>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</si>
  <si>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</si>
  <si>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</si>
  <si>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</si>
  <si>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</si>
  <si>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</si>
  <si>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</si>
  <si>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</si>
  <si>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</si>
  <si>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</si>
  <si>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</si>
  <si>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</si>
  <si>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</si>
  <si>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</si>
  <si>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</si>
  <si>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</si>
  <si>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</si>
  <si>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</si>
  <si>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</si>
  <si>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</si>
  <si>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</si>
  <si>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</si>
  <si>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</si>
  <si>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</si>
  <si>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</si>
  <si>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</si>
  <si>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</si>
  <si>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</si>
  <si>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</si>
  <si>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</si>
  <si>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</si>
  <si>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</si>
  <si>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</si>
  <si>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</si>
  <si>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</si>
  <si>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</si>
  <si>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</si>
  <si>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</si>
  <si>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</si>
  <si>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</si>
  <si>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</si>
  <si>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</si>
  <si>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</si>
  <si>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</si>
  <si>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</si>
  <si>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</si>
  <si>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</si>
  <si>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</si>
  <si>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</si>
  <si>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</si>
  <si>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</si>
  <si>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</si>
  <si>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</si>
  <si>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</si>
  <si>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</si>
  <si>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</si>
  <si>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</si>
  <si>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</si>
  <si>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</si>
  <si>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</si>
  <si>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</si>
  <si>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</si>
  <si>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</si>
  <si>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</si>
  <si>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</si>
  <si>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</si>
  <si>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</si>
  <si>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</si>
  <si>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</si>
  <si>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</si>
  <si>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</si>
  <si>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</si>
  <si>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</si>
  <si>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</si>
  <si>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</si>
  <si>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</si>
  <si>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</si>
  <si>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</si>
  <si>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</si>
  <si>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</si>
  <si>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</si>
  <si>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</si>
  <si>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</si>
  <si>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</si>
  <si>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</si>
  <si>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</si>
  <si>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</si>
  <si>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</si>
  <si>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</si>
  <si>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</si>
  <si>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</si>
  <si>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</si>
  <si>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</si>
  <si>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</si>
  <si>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</si>
  <si>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</si>
  <si>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</si>
  <si>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</si>
  <si>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</si>
  <si>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</si>
  <si>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</si>
  <si>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</si>
  <si>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</si>
  <si>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</si>
  <si>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</si>
  <si>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</si>
  <si>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</si>
  <si>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</si>
  <si>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</si>
  <si>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</si>
  <si>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</si>
  <si>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</si>
  <si>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</si>
  <si>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</si>
  <si>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</si>
  <si>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</si>
  <si>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</si>
  <si>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</si>
  <si>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</si>
  <si>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</si>
  <si>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</si>
  <si>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</si>
  <si>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</si>
  <si>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</si>
  <si>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</si>
  <si>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</si>
  <si>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</si>
  <si>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</si>
  <si>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</si>
  <si>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</si>
  <si>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</si>
  <si>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</si>
  <si>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</si>
  <si>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</si>
  <si>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</si>
  <si>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</si>
  <si>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</si>
  <si>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</si>
  <si>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</si>
  <si>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</si>
  <si>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</si>
  <si>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</si>
  <si>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</si>
  <si>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</si>
  <si>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</si>
  <si>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</si>
  <si>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</si>
  <si>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</si>
  <si>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</si>
  <si>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</si>
  <si>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</si>
  <si>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</si>
  <si>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</si>
  <si>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</si>
  <si>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</si>
  <si>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</si>
  <si>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</si>
  <si>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</si>
  <si>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</si>
  <si>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</si>
  <si>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</si>
  <si>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</si>
  <si>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</si>
  <si>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</si>
  <si>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</si>
  <si>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</si>
  <si>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</si>
  <si>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</si>
  <si>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</si>
  <si>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</si>
  <si>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</si>
  <si>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</si>
  <si>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</si>
  <si>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</si>
  <si>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</si>
  <si>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</si>
  <si>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</si>
  <si>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</si>
  <si>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</si>
  <si>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</si>
  <si>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</si>
  <si>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</si>
  <si>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</si>
  <si>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</si>
  <si>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</si>
  <si>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</si>
  <si>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</si>
  <si>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</si>
  <si>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</si>
  <si>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</si>
  <si>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</si>
  <si>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</si>
  <si>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</si>
  <si>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</si>
  <si>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</si>
  <si>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</si>
  <si>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</si>
  <si>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</si>
  <si>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</si>
  <si>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</si>
  <si>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</si>
  <si>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</si>
  <si>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</si>
  <si>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</si>
  <si>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</si>
  <si>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</si>
  <si>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</si>
  <si>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</si>
  <si>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</si>
  <si>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</si>
  <si>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</si>
  <si>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</si>
  <si>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</si>
  <si>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</si>
  <si>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</si>
  <si>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</si>
  <si>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</si>
  <si>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</si>
  <si>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</si>
  <si>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</si>
  <si>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</si>
  <si>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</si>
  <si>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</si>
  <si>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</si>
  <si>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</si>
  <si>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</si>
  <si>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</si>
  <si>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</si>
  <si>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</si>
  <si>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</si>
  <si>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</si>
  <si>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</si>
  <si>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</si>
  <si>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</si>
  <si>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</si>
  <si>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</si>
  <si>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</si>
  <si>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</si>
  <si>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</si>
  <si>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</si>
  <si>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</si>
  <si>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</si>
  <si>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</si>
  <si>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</si>
  <si>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</si>
  <si>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</si>
  <si>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</si>
  <si>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</si>
  <si>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</si>
  <si>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</si>
  <si>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</si>
  <si>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</si>
  <si>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</si>
  <si>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</si>
  <si>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</si>
  <si>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</si>
  <si>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</si>
  <si>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</si>
  <si>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</si>
  <si>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</si>
  <si>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</si>
  <si>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</si>
  <si>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</si>
  <si>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</si>
  <si>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</si>
  <si>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</si>
  <si>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</si>
  <si>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</si>
  <si>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</si>
  <si>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</si>
  <si>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</si>
  <si>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</si>
  <si>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</si>
  <si>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</si>
  <si>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</si>
  <si>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</si>
  <si>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</si>
  <si>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</si>
  <si>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</si>
  <si>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</si>
  <si>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</si>
  <si>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</si>
  <si>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</si>
  <si>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</si>
  <si>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</si>
  <si>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</si>
  <si>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</si>
  <si>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</si>
  <si>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</si>
  <si>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</si>
  <si>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</si>
  <si>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</si>
  <si>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</si>
  <si>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</si>
  <si>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</si>
  <si>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</si>
  <si>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</si>
  <si>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</si>
  <si>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</si>
  <si>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</si>
  <si>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</si>
  <si>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</si>
  <si>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</si>
  <si>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</si>
  <si>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</si>
  <si>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</si>
  <si>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</si>
  <si>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</si>
  <si>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</si>
  <si>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</si>
  <si>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</si>
  <si>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</si>
  <si>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</si>
  <si>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</si>
  <si>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</si>
  <si>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</si>
  <si>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</si>
  <si>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</si>
  <si>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</si>
  <si>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</si>
  <si>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</si>
  <si>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</si>
  <si>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</si>
  <si>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</si>
  <si>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</si>
  <si>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</si>
  <si>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</si>
  <si>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</si>
  <si>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</si>
  <si>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</si>
  <si>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</si>
  <si>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</si>
  <si>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</si>
  <si>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</si>
  <si>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</si>
  <si>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</si>
  <si>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</si>
  <si>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</si>
  <si>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</si>
  <si>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</si>
  <si>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</si>
  <si>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</si>
  <si>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</si>
  <si>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</si>
  <si>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</si>
  <si>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</si>
  <si>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</si>
  <si>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</si>
  <si>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</si>
  <si>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</si>
  <si>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</si>
  <si>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</si>
  <si>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</si>
  <si>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</si>
  <si>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</si>
  <si>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</si>
  <si>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</si>
  <si>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</si>
  <si>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</si>
  <si>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</si>
  <si>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</si>
  <si>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</si>
  <si>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</si>
  <si>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</si>
  <si>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</si>
  <si>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</si>
  <si>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</si>
  <si>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</si>
  <si>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</si>
  <si>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</si>
  <si>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</si>
  <si>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</si>
  <si>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</si>
  <si>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</si>
  <si>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</si>
  <si>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</si>
  <si>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</si>
  <si>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</si>
  <si>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</si>
  <si>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</si>
  <si>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</si>
  <si>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</si>
  <si>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</si>
  <si>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</si>
  <si>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</si>
  <si>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</si>
  <si>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</si>
  <si>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</si>
  <si>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</si>
  <si>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</si>
  <si>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</si>
  <si>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</si>
  <si>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</si>
  <si>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</si>
  <si>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</si>
  <si>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</si>
  <si>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</si>
  <si>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</si>
  <si>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</si>
  <si>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</si>
  <si>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</si>
  <si>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</si>
  <si>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</si>
  <si>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</si>
  <si>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</si>
  <si>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</si>
  <si>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</si>
  <si>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</si>
  <si>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</si>
  <si>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</si>
  <si>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</si>
  <si>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</si>
  <si>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</si>
  <si>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</si>
  <si>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</si>
  <si>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</si>
  <si>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</si>
  <si>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</si>
  <si>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</si>
  <si>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</si>
  <si>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</si>
  <si>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</si>
  <si>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</si>
  <si>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</si>
  <si>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</si>
  <si>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</si>
  <si>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</si>
  <si>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</si>
  <si>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</si>
  <si>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</si>
  <si>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</si>
  <si>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</si>
  <si>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</si>
  <si>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</si>
  <si>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</si>
  <si>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</si>
  <si>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</si>
  <si>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</si>
  <si>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</si>
  <si>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</si>
  <si>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</si>
  <si>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</si>
  <si>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</si>
  <si>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</si>
  <si>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</si>
  <si>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</si>
  <si>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</si>
  <si>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</si>
  <si>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</si>
  <si>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</si>
  <si>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</si>
  <si>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</si>
  <si>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</si>
  <si>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</si>
  <si>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</si>
  <si>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</si>
  <si>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</si>
  <si>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</si>
  <si>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</si>
  <si>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</si>
  <si>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</si>
  <si>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</si>
  <si>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</si>
  <si>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</si>
  <si>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</si>
  <si>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</si>
  <si>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</si>
  <si>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</si>
  <si>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</si>
  <si>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</si>
  <si>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</si>
  <si>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</si>
  <si>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</si>
  <si>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</si>
  <si>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</si>
  <si>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</si>
  <si>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</si>
  <si>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</si>
  <si>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</si>
  <si>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</si>
  <si>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</si>
  <si>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</si>
  <si>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</si>
  <si>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</si>
  <si>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</si>
  <si>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</si>
  <si>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</si>
  <si>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</si>
  <si>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</si>
  <si>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</si>
  <si>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</si>
  <si>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</si>
  <si>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</si>
  <si>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</si>
  <si>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</si>
  <si>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</si>
  <si>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</si>
  <si>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</si>
  <si>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</si>
  <si>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</si>
  <si>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</si>
  <si>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</si>
  <si>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</si>
  <si>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</si>
  <si>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</si>
  <si>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</si>
  <si>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</si>
  <si>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</si>
  <si>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</si>
  <si>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</si>
  <si>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</si>
  <si>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</si>
  <si>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</si>
  <si>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</si>
  <si>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</si>
  <si>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</si>
  <si>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</si>
  <si>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</si>
  <si>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</si>
  <si>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</si>
  <si>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</si>
  <si>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</si>
  <si>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</si>
  <si>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</si>
  <si>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</si>
  <si>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</si>
  <si>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</si>
  <si>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</si>
  <si>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</si>
  <si>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</si>
  <si>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</si>
  <si>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</si>
  <si>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</si>
  <si>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</si>
  <si>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</si>
  <si>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</si>
  <si>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</si>
  <si>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</si>
  <si>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</si>
  <si>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</si>
  <si>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</si>
  <si>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</si>
  <si>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</si>
  <si>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</si>
  <si>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</si>
  <si>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</si>
  <si>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</si>
  <si>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</si>
  <si>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</si>
  <si>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</si>
  <si>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</si>
  <si>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</si>
  <si>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</si>
  <si>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</si>
  <si>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</si>
  <si>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</si>
  <si>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</si>
  <si>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</si>
  <si>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</si>
  <si>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</si>
  <si>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</si>
  <si>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</si>
  <si>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</si>
  <si>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</si>
  <si>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</si>
  <si>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</si>
  <si>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</si>
  <si>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</si>
  <si>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</si>
  <si>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</si>
  <si>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</si>
  <si>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</si>
  <si>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</si>
  <si>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</si>
  <si>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</si>
  <si>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</si>
  <si>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</si>
  <si>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</si>
  <si>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</si>
  <si>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</si>
  <si>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</si>
  <si>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</si>
  <si>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</si>
  <si>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</si>
  <si>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</si>
  <si>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</si>
  <si>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</si>
  <si>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</si>
  <si>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</si>
  <si>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</si>
  <si>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</si>
  <si>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</si>
  <si>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</si>
  <si>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</si>
  <si>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</si>
  <si>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</si>
  <si>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</si>
  <si>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</si>
  <si>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</si>
  <si>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</si>
  <si>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</si>
  <si>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</si>
  <si>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</si>
  <si>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</si>
  <si>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</si>
  <si>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</si>
  <si>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</si>
  <si>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</si>
  <si>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</si>
  <si>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</si>
  <si>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</si>
  <si>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</si>
  <si>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</si>
  <si>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</si>
  <si>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</si>
  <si>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</si>
  <si>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</si>
  <si>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</si>
  <si>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</si>
  <si>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</si>
  <si>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</si>
  <si>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</si>
  <si>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</si>
  <si>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</si>
  <si>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</si>
  <si>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</si>
  <si>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</si>
  <si>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</si>
  <si>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</si>
  <si>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</si>
  <si>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</si>
  <si>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</si>
  <si>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</si>
  <si>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</si>
  <si>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</si>
  <si>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</si>
  <si>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</si>
  <si>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</si>
  <si>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</si>
  <si>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</si>
  <si>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</si>
  <si>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</si>
  <si>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</si>
  <si>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</si>
  <si>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</si>
  <si>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</si>
  <si>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</si>
  <si>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</si>
  <si>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</si>
  <si>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</si>
  <si>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</si>
  <si>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</si>
  <si>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</si>
  <si>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</si>
  <si>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</si>
  <si>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</si>
  <si>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</si>
  <si>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</si>
  <si>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</si>
  <si>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</si>
  <si>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</si>
  <si>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</si>
  <si>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</si>
  <si>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</si>
  <si>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</si>
  <si>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</si>
  <si>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</si>
  <si>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</si>
  <si>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</si>
  <si>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</si>
  <si>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</si>
  <si>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</si>
  <si>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</si>
  <si>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</si>
  <si>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</si>
  <si>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</si>
  <si>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</si>
  <si>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</si>
  <si>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</si>
  <si>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</si>
  <si>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</si>
  <si>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</si>
  <si>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</si>
  <si>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</si>
  <si>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</si>
  <si>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</si>
  <si>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</si>
  <si>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</si>
  <si>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</si>
  <si>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</si>
  <si>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</si>
  <si>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</si>
  <si>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</si>
  <si>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</si>
  <si>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</si>
  <si>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</si>
  <si>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</si>
  <si>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</si>
  <si>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</si>
  <si>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</si>
  <si>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</si>
  <si>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</si>
  <si>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</si>
  <si>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</si>
  <si>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</si>
  <si>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</si>
  <si>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</si>
  <si>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</si>
  <si>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</si>
  <si>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</si>
  <si>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</si>
  <si>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</si>
  <si>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</si>
  <si>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</si>
  <si>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</si>
  <si>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</si>
  <si>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</si>
  <si>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</si>
  <si>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</si>
  <si>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</si>
  <si>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</si>
  <si>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</si>
  <si>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</si>
  <si>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</si>
  <si>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</si>
  <si>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</si>
  <si>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</si>
  <si>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</si>
  <si>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</si>
  <si>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</si>
  <si>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</si>
  <si>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</si>
  <si>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</si>
  <si>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</si>
  <si>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</si>
  <si>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</si>
  <si>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</si>
  <si>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</si>
  <si>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</si>
  <si>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</si>
  <si>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</si>
  <si>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</si>
  <si>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</si>
  <si>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</si>
  <si>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</si>
  <si>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</si>
  <si>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</si>
  <si>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</si>
  <si>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</si>
  <si>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</si>
  <si>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</si>
  <si>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</si>
  <si>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</si>
  <si>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</si>
  <si>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</si>
  <si>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</si>
  <si>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</si>
  <si>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</si>
  <si>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</si>
  <si>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</si>
  <si>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</si>
  <si>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</si>
  <si>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</si>
  <si>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</si>
  <si>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</si>
  <si>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</si>
  <si>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</si>
  <si>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</si>
  <si>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</si>
  <si>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</si>
  <si>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</si>
  <si>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</si>
  <si>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</si>
  <si>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</si>
  <si>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</si>
  <si>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</si>
  <si>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</si>
  <si>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</si>
  <si>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</si>
  <si>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</si>
  <si>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</si>
  <si>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</si>
  <si>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</si>
  <si>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</si>
  <si>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</si>
  <si>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</si>
  <si>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</si>
  <si>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</si>
  <si>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</si>
  <si>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</si>
  <si>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</si>
  <si>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</si>
  <si>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</si>
  <si>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</si>
  <si>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</si>
  <si>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</si>
  <si>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</si>
  <si>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</si>
  <si>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</si>
  <si>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</si>
  <si>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</si>
  <si>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</si>
  <si>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</si>
  <si>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</si>
  <si>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</si>
  <si>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</si>
  <si>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</si>
  <si>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</si>
  <si>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</si>
  <si>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</si>
  <si>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</si>
  <si>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</si>
  <si>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</si>
  <si>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</si>
  <si>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</si>
  <si>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</si>
  <si>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</si>
  <si>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</si>
  <si>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</si>
  <si>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</si>
  <si>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</si>
  <si>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</si>
  <si>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</si>
  <si>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</si>
  <si>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</si>
  <si>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</si>
  <si>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</si>
  <si>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</si>
  <si>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</si>
  <si>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</si>
  <si>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</si>
  <si>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</si>
  <si>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</si>
  <si>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</si>
  <si>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</si>
  <si>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</si>
  <si>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</si>
  <si>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</si>
  <si>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</si>
  <si>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</si>
  <si>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</si>
  <si>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</si>
  <si>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</si>
  <si>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</si>
  <si>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</si>
  <si>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</si>
  <si>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</si>
  <si>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</si>
  <si>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</si>
  <si>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</si>
  <si>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</si>
  <si>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</si>
  <si>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</si>
  <si>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</si>
  <si>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</si>
  <si>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</si>
  <si>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</si>
  <si>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</si>
  <si>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</si>
  <si>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</si>
  <si>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</si>
  <si>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</si>
  <si>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</si>
  <si>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</si>
  <si>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</si>
  <si>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</si>
  <si>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</si>
  <si>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</si>
  <si>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</si>
  <si>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</si>
  <si>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</si>
  <si>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</si>
  <si>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</si>
  <si>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</si>
  <si>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</si>
  <si>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</si>
  <si>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</si>
  <si>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</si>
  <si>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</si>
  <si>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</si>
  <si>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</si>
  <si>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</si>
  <si>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</si>
  <si>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</si>
  <si>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</si>
  <si>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</si>
  <si>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</si>
  <si>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</si>
  <si>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</si>
  <si>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</si>
  <si>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</si>
  <si>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</si>
  <si>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</si>
  <si>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</si>
  <si>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</si>
  <si>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</si>
  <si>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</si>
  <si>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</si>
  <si>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</si>
  <si>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</si>
  <si>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</si>
  <si>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</si>
  <si>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</si>
  <si>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</si>
  <si>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</si>
  <si>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</si>
  <si>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</si>
  <si>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</si>
  <si>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</si>
  <si>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</si>
  <si>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</si>
  <si>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</si>
  <si>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</si>
  <si>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</si>
  <si>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</si>
  <si>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</si>
  <si>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</si>
  <si>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</si>
  <si>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</si>
  <si>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</si>
  <si>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</si>
  <si>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</si>
  <si>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</si>
  <si>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</si>
  <si>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</si>
  <si>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</si>
  <si>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</si>
  <si>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</si>
  <si>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</si>
  <si>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</si>
  <si>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</si>
  <si>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</si>
  <si>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</si>
  <si>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</si>
  <si>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</si>
  <si>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</si>
  <si>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</si>
  <si>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</si>
  <si>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</si>
  <si>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</si>
  <si>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</si>
  <si>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</si>
  <si>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</si>
  <si>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</si>
  <si>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</si>
  <si>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</si>
  <si>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</si>
  <si>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</si>
  <si>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</si>
  <si>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</si>
  <si>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</si>
  <si>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</si>
  <si>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</si>
  <si>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</si>
  <si>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</si>
  <si>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</si>
  <si>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</si>
  <si>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</si>
  <si>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</si>
  <si>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</si>
  <si>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</si>
  <si>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</si>
  <si>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</si>
  <si>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</si>
  <si>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</si>
  <si>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</si>
  <si>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</si>
  <si>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</si>
  <si>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</si>
  <si>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</si>
  <si>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</si>
  <si>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</si>
  <si>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</si>
  <si>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</si>
  <si>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</si>
  <si>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</si>
  <si>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</si>
  <si>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</si>
  <si>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</si>
  <si>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</si>
  <si>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</si>
  <si>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</si>
  <si>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</si>
  <si>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</si>
  <si>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</si>
  <si>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</si>
  <si>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</si>
  <si>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</si>
  <si>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</si>
  <si>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</si>
  <si>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</si>
  <si>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</si>
  <si>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</si>
  <si>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</si>
  <si>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</si>
  <si>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</si>
  <si>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</si>
  <si>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</si>
  <si>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</si>
  <si>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</si>
  <si>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</si>
  <si>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</si>
  <si>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</si>
  <si>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</si>
  <si>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</si>
  <si>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</si>
  <si>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</si>
  <si>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</si>
  <si>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</si>
  <si>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</si>
  <si>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</si>
  <si>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</si>
  <si>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</si>
  <si>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</si>
  <si>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</si>
  <si>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</si>
  <si>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</si>
  <si>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</si>
  <si>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</si>
  <si>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</si>
  <si>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</si>
  <si>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</si>
  <si>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</si>
  <si>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</si>
  <si>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</si>
  <si>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</si>
  <si>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</si>
  <si>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</si>
  <si>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</si>
  <si>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</si>
  <si>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</si>
  <si>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</si>
  <si>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</si>
  <si>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</si>
  <si>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</si>
  <si>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</si>
  <si>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</si>
  <si>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</si>
  <si>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</si>
  <si>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</si>
  <si>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</si>
  <si>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</si>
  <si>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</si>
  <si>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</si>
  <si>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</si>
  <si>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</si>
  <si>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</si>
  <si>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</si>
  <si>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</si>
  <si>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</si>
  <si>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</si>
  <si>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</si>
  <si>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</si>
  <si>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</si>
  <si>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</si>
  <si>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</si>
  <si>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</si>
  <si>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</si>
  <si>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</si>
  <si>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</si>
  <si>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</si>
  <si>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</si>
  <si>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</si>
  <si>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</si>
  <si>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</si>
  <si>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</si>
  <si>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</si>
  <si>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</si>
  <si>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</si>
  <si>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</si>
  <si>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</si>
  <si>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</si>
  <si>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</si>
  <si>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</si>
  <si>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</si>
  <si>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</si>
  <si>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</si>
  <si>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</si>
  <si>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</si>
  <si>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</si>
  <si>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</si>
  <si>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</si>
  <si>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</si>
  <si>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</si>
  <si>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</si>
  <si>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</si>
  <si>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</si>
  <si>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</si>
  <si>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</si>
  <si>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</si>
  <si>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</si>
  <si>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</si>
  <si>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</si>
  <si>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</si>
  <si>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</si>
  <si>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</si>
  <si>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</si>
  <si>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</si>
  <si>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</si>
  <si>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</si>
  <si>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</si>
  <si>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</si>
  <si>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</si>
  <si>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</si>
  <si>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</si>
  <si>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</si>
  <si>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</si>
  <si>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</si>
  <si>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</si>
  <si>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</si>
  <si>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</si>
  <si>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</si>
  <si>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</si>
  <si>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</si>
  <si>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</si>
  <si>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</si>
  <si>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</si>
  <si>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</si>
  <si>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</si>
  <si>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</si>
  <si>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</si>
  <si>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</si>
  <si>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</si>
  <si>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</si>
  <si>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</si>
  <si>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</si>
  <si>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</si>
  <si>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</si>
  <si>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</si>
  <si>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</si>
  <si>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</si>
  <si>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</si>
  <si>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</si>
  <si>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</si>
  <si>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</si>
  <si>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</si>
  <si>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</si>
  <si>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</si>
  <si>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</si>
  <si>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</si>
  <si>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</si>
  <si>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</si>
  <si>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</si>
  <si>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</si>
  <si>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</si>
  <si>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</si>
  <si>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</si>
  <si>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</si>
  <si>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</si>
  <si>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</si>
  <si>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</si>
  <si>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</si>
  <si>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</si>
  <si>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</si>
  <si>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</si>
  <si>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</si>
  <si>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</si>
  <si>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</si>
  <si>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</si>
  <si>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</si>
  <si>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</si>
  <si>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</si>
  <si>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</si>
  <si>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</si>
  <si>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</si>
  <si>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</si>
  <si>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</si>
  <si>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</si>
  <si>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</si>
  <si>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</si>
  <si>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</si>
  <si>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</si>
  <si>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</si>
  <si>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</si>
  <si>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</si>
  <si>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</si>
  <si>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</si>
  <si>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</si>
  <si>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</si>
  <si>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</si>
  <si>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</si>
  <si>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</si>
  <si>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</si>
  <si>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</si>
  <si>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</si>
  <si>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</si>
  <si>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</si>
  <si>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</si>
  <si>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</si>
  <si>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</si>
  <si>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</si>
  <si>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</si>
  <si>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</si>
  <si>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</si>
  <si>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</si>
  <si>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</si>
  <si>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</si>
  <si>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</si>
  <si>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</si>
  <si>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</si>
  <si>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</si>
  <si>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</si>
  <si>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</si>
  <si>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</si>
  <si>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</si>
  <si>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</si>
  <si>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</si>
  <si>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</si>
  <si>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</si>
  <si>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</si>
  <si>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</si>
  <si>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</si>
  <si>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</si>
  <si>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</si>
  <si>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</si>
  <si>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</si>
  <si>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</si>
  <si>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</si>
  <si>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</si>
  <si>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</si>
  <si>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</si>
  <si>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</si>
  <si>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</si>
  <si>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</si>
  <si>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</si>
  <si>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</si>
  <si>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</si>
  <si>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</si>
  <si>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</si>
  <si>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</si>
  <si>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</si>
  <si>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</si>
  <si>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</si>
  <si>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</si>
  <si>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</si>
  <si>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</si>
  <si>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</si>
  <si>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</si>
  <si>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</si>
  <si>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</si>
  <si>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</si>
  <si>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</si>
  <si>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</si>
  <si>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</si>
  <si>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</si>
  <si>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</si>
  <si>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</si>
  <si>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</si>
  <si>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</si>
  <si>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</si>
  <si>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</si>
  <si>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</si>
  <si>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</si>
  <si>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</si>
  <si>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</si>
  <si>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</si>
  <si>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</si>
  <si>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</si>
  <si>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</si>
  <si>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</si>
  <si>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</si>
  <si>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</si>
  <si>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</si>
  <si>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</si>
  <si>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</si>
  <si>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</si>
  <si>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</si>
  <si>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</si>
  <si>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</si>
  <si>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</si>
  <si>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</si>
  <si>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</si>
  <si>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</si>
  <si>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</si>
  <si>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</si>
  <si>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</si>
  <si>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</si>
  <si>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</si>
  <si>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</si>
  <si>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</si>
  <si>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</si>
  <si>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</si>
  <si>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</si>
  <si>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</si>
  <si>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</si>
  <si>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</si>
  <si>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</si>
  <si>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</si>
  <si>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</si>
  <si>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</si>
  <si>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</si>
  <si>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</si>
  <si>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</si>
  <si>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</si>
  <si>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</si>
  <si>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</si>
  <si>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</si>
  <si>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</si>
  <si>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</si>
  <si>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</si>
  <si>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</si>
  <si>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</si>
  <si>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</si>
  <si>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</si>
  <si>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</si>
  <si>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</si>
  <si>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</si>
  <si>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</si>
  <si>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</si>
  <si>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</si>
  <si>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</si>
  <si>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</si>
  <si>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</si>
  <si>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</si>
  <si>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</si>
  <si>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</si>
  <si>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</si>
  <si>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</si>
  <si>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</si>
  <si>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</si>
  <si>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</si>
  <si>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</si>
  <si>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</si>
  <si>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</si>
  <si>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</si>
  <si>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</si>
  <si>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</si>
  <si>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</si>
  <si>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</si>
  <si>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</si>
  <si>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</si>
  <si>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</si>
  <si>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</si>
  <si>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</si>
  <si>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</si>
  <si>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</si>
  <si>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</si>
  <si>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</si>
  <si>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</si>
  <si>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</si>
  <si>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</si>
  <si>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</si>
  <si>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</si>
  <si>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</si>
  <si>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</si>
  <si>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</si>
  <si>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</si>
  <si>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</si>
  <si>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</si>
  <si>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</si>
  <si>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</si>
  <si>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</si>
  <si>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</si>
  <si>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</si>
  <si>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</si>
  <si>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</si>
  <si>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</si>
  <si>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</si>
  <si>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</si>
  <si>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</si>
  <si>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</si>
  <si>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</si>
  <si>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</si>
  <si>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</si>
  <si>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</si>
  <si>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</si>
  <si>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</si>
  <si>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</si>
  <si>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</si>
  <si>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</si>
  <si>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</si>
  <si>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</si>
  <si>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</si>
  <si>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</si>
  <si>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</si>
  <si>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</si>
  <si>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</si>
  <si>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</si>
  <si>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</si>
  <si>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</si>
  <si>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</si>
  <si>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</si>
  <si>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</si>
  <si>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</si>
  <si>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</si>
  <si>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</si>
  <si>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</si>
  <si>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</si>
  <si>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</si>
  <si>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</si>
  <si>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</si>
  <si>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</si>
  <si>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</si>
  <si>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</si>
  <si>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</si>
  <si>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</si>
  <si>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</si>
  <si>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</si>
  <si>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</si>
  <si>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</si>
  <si>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</si>
  <si>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</si>
  <si>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</si>
  <si>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</si>
  <si>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</si>
  <si>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</si>
  <si>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</si>
  <si>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</si>
  <si>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</si>
  <si>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</si>
  <si>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</si>
  <si>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</si>
  <si>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</si>
  <si>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</si>
  <si>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</si>
  <si>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</si>
  <si>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</si>
  <si>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</si>
  <si>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</si>
  <si>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</si>
  <si>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</si>
  <si>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</si>
  <si>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</si>
  <si>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</si>
  <si>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</si>
  <si>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</si>
  <si>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</si>
  <si>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</si>
  <si>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</si>
  <si>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</si>
  <si>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</si>
  <si>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</si>
  <si>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</si>
  <si>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</si>
  <si>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</si>
  <si>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</si>
  <si>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</si>
  <si>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</si>
  <si>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</si>
  <si>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</si>
  <si>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</si>
  <si>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</si>
  <si>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</si>
  <si>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</si>
  <si>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</si>
  <si>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</si>
  <si>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</si>
  <si>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</si>
  <si>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</si>
  <si>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</si>
  <si>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</si>
  <si>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</si>
  <si>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</si>
  <si>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</si>
  <si>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</si>
  <si>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</si>
  <si>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</si>
  <si>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</si>
  <si>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</si>
  <si>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</si>
  <si>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</si>
  <si>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</si>
  <si>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</si>
  <si>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</si>
  <si>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</si>
  <si>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</si>
  <si>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</si>
  <si>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</si>
  <si>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</si>
  <si>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</si>
  <si>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</si>
  <si>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</si>
  <si>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</si>
  <si>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</si>
  <si>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</si>
  <si>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</si>
  <si>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</si>
  <si>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</si>
  <si>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</si>
  <si>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</si>
  <si>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</si>
  <si>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</si>
  <si>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</si>
  <si>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</si>
  <si>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</si>
  <si>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</si>
  <si>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</si>
  <si>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</si>
  <si>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</si>
  <si>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</si>
  <si>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</si>
  <si>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</si>
  <si>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</si>
  <si>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</si>
  <si>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</si>
  <si>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</si>
  <si>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</si>
  <si>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</si>
  <si>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</si>
  <si>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</si>
  <si>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</si>
  <si>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</si>
  <si>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</si>
  <si>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</si>
  <si>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</si>
  <si>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</si>
  <si>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</si>
  <si>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</si>
  <si>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</si>
  <si>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</si>
  <si>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</si>
  <si>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</si>
  <si>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</si>
  <si>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</si>
  <si>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</si>
  <si>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</si>
  <si>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</si>
  <si>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</si>
  <si>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</si>
  <si>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</si>
  <si>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</si>
  <si>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</si>
  <si>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</si>
  <si>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</si>
  <si>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</si>
  <si>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</si>
  <si>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</si>
  <si>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</si>
  <si>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</si>
  <si>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</si>
  <si>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</si>
  <si>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</si>
  <si>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</si>
  <si>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</si>
  <si>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</si>
  <si>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</si>
  <si>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</si>
  <si>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</si>
  <si>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</si>
  <si>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</si>
  <si>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</si>
  <si>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</si>
  <si>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</si>
  <si>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</si>
  <si>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</si>
  <si>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</si>
  <si>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</si>
  <si>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</si>
  <si>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</si>
  <si>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</si>
  <si>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</si>
  <si>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</si>
  <si>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</si>
  <si>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</si>
  <si>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</si>
  <si>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</si>
  <si>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</si>
  <si>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</si>
  <si>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</si>
  <si>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</si>
  <si>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</si>
  <si>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</si>
  <si>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</si>
  <si>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</si>
  <si>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</si>
  <si>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</si>
  <si>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</si>
  <si>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</si>
  <si>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</si>
  <si>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</si>
  <si>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</si>
  <si>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</si>
  <si>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</si>
  <si>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</si>
  <si>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</si>
  <si>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</si>
  <si>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</si>
  <si>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</si>
  <si>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</si>
  <si>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</si>
  <si>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</si>
  <si>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</si>
  <si>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</si>
  <si>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</si>
  <si>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</si>
  <si>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</si>
  <si>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</si>
  <si>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</si>
  <si>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</si>
  <si>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</si>
  <si>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</si>
  <si>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</si>
  <si>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</si>
  <si>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</si>
  <si>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</si>
  <si>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</si>
  <si>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</si>
  <si>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</si>
  <si>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</si>
  <si>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</si>
  <si>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</si>
  <si>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</si>
  <si>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</si>
  <si>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</si>
  <si>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</si>
  <si>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</si>
  <si>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</si>
  <si>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</si>
  <si>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</si>
  <si>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</si>
  <si>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</si>
  <si>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</si>
  <si>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</si>
  <si>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</si>
  <si>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</si>
  <si>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</si>
  <si>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</si>
  <si>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</si>
  <si>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</si>
  <si>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</si>
  <si>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</si>
  <si>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</si>
  <si>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</si>
  <si>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</si>
  <si>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</si>
  <si>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</si>
  <si>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</si>
  <si>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</si>
  <si>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</si>
  <si>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</si>
  <si>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</si>
  <si>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</si>
  <si>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</si>
  <si>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</si>
  <si>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</si>
  <si>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</si>
  <si>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</si>
  <si>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</si>
  <si>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</si>
  <si>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</si>
  <si>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</si>
  <si>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</si>
  <si>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</si>
  <si>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</si>
  <si>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</si>
  <si>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</si>
  <si>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</si>
  <si>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</si>
  <si>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</si>
  <si>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</si>
  <si>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</si>
  <si>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</si>
  <si>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</si>
  <si>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</si>
  <si>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</si>
  <si>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</si>
  <si>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</si>
  <si>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</si>
  <si>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</si>
  <si>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</si>
  <si>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</si>
  <si>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</si>
  <si>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</si>
  <si>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</si>
  <si>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</si>
  <si>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</si>
  <si>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</si>
  <si>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</si>
  <si>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</si>
  <si>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</si>
  <si>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</si>
  <si>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</si>
  <si>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</si>
  <si>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</si>
  <si>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</si>
  <si>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</si>
  <si>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</si>
  <si>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</si>
  <si>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</si>
  <si>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</si>
  <si>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</si>
  <si>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</si>
  <si>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</si>
  <si>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</si>
  <si>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</si>
  <si>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</si>
  <si>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</si>
  <si>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</si>
  <si>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</si>
  <si>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</si>
  <si>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</si>
  <si>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</si>
  <si>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</si>
  <si>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</si>
  <si>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</si>
  <si>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</si>
  <si>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</si>
  <si>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</si>
  <si>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</si>
  <si>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</si>
  <si>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</si>
  <si>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</si>
  <si>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</si>
  <si>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</si>
  <si>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</si>
  <si>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</si>
  <si>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</si>
  <si>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</si>
  <si>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</si>
  <si>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</si>
  <si>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</si>
  <si>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</si>
  <si>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</si>
  <si>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</si>
  <si>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</si>
  <si>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</si>
  <si>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</si>
  <si>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</si>
  <si>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</si>
  <si>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</si>
  <si>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</si>
  <si>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</si>
  <si>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</si>
  <si>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</si>
  <si>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</si>
  <si>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</si>
  <si>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</si>
  <si>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</si>
  <si>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</si>
  <si>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</si>
  <si>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</si>
  <si>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</si>
  <si>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</si>
  <si>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</si>
  <si>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</si>
  <si>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</si>
  <si>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</si>
  <si>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</si>
  <si>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</si>
  <si>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</si>
  <si>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</si>
  <si>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</si>
  <si>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</si>
  <si>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</si>
  <si>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</si>
  <si>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</si>
  <si>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</si>
  <si>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</si>
  <si>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</si>
  <si>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</si>
  <si>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</si>
  <si>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</si>
  <si>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</si>
  <si>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</si>
  <si>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</si>
  <si>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</si>
  <si>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</si>
  <si>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</si>
  <si>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</si>
  <si>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</si>
  <si>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</si>
  <si>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</si>
  <si>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</si>
  <si>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</si>
  <si>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</si>
  <si>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</si>
  <si>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</si>
  <si>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</si>
  <si>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</si>
  <si>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</si>
  <si>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</si>
  <si>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</si>
  <si>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</si>
  <si>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</si>
  <si>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</si>
  <si>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</si>
  <si>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</si>
  <si>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</si>
  <si>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</si>
  <si>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</si>
  <si>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</si>
  <si>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</si>
  <si>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</si>
  <si>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</si>
  <si>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</si>
  <si>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</si>
  <si>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</si>
  <si>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</si>
  <si>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</si>
  <si>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</si>
  <si>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</si>
  <si>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</si>
  <si>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</si>
  <si>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</si>
  <si>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</si>
  <si>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</si>
  <si>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</si>
  <si>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</si>
  <si>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</si>
  <si>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</si>
  <si>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</si>
  <si>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</si>
  <si>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</si>
  <si>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</si>
  <si>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</si>
  <si>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</si>
  <si>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</si>
  <si>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</si>
  <si>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</si>
  <si>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</si>
  <si>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</si>
  <si>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</si>
  <si>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</si>
  <si>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</si>
  <si>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</si>
  <si>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</si>
  <si>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</si>
  <si>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</si>
  <si>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</si>
  <si>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</si>
  <si>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</si>
  <si>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</si>
  <si>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</si>
  <si>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</si>
  <si>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</si>
  <si>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</si>
  <si>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</si>
  <si>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</si>
  <si>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</si>
  <si>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</si>
  <si>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</si>
  <si>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</si>
  <si>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</si>
  <si>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</si>
  <si>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</si>
  <si>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</si>
  <si>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</si>
  <si>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</si>
  <si>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</si>
  <si>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</si>
  <si>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</si>
  <si>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</si>
  <si>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</si>
  <si>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</si>
  <si>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</si>
  <si>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</si>
  <si>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</si>
  <si>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</si>
  <si>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</si>
  <si>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</si>
  <si>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</si>
  <si>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</si>
  <si>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</si>
  <si>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</si>
  <si>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</si>
  <si>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</si>
  <si>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</si>
  <si>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</si>
  <si>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</si>
  <si>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</si>
  <si>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</si>
  <si>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</si>
  <si>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</si>
  <si>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</si>
  <si>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</si>
  <si>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</si>
  <si>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</si>
  <si>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</si>
  <si>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</si>
  <si>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</si>
  <si>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</si>
  <si>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</si>
  <si>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</si>
  <si>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</si>
  <si>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</si>
  <si>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</si>
  <si>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</si>
  <si>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</si>
  <si>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</si>
  <si>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</si>
  <si>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</si>
  <si>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</si>
  <si>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</si>
  <si>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</si>
  <si>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</si>
  <si>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</si>
  <si>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</si>
  <si>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</si>
  <si>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</si>
  <si>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</si>
  <si>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</si>
  <si>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</si>
  <si>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</si>
  <si>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</si>
  <si>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</si>
  <si>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</si>
  <si>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</si>
  <si>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</si>
  <si>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</si>
  <si>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</si>
  <si>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</si>
  <si>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</si>
  <si>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</si>
  <si>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</si>
  <si>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</si>
  <si>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</si>
  <si>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</si>
  <si>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</si>
  <si>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</si>
  <si>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</si>
  <si>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</si>
  <si>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</si>
  <si>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</si>
  <si>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</si>
  <si>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</si>
  <si>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</si>
  <si>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</si>
  <si>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</si>
  <si>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</si>
  <si>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</si>
  <si>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</si>
  <si>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</si>
  <si>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</si>
  <si>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</si>
  <si>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</si>
  <si>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</si>
  <si>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</si>
  <si>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</si>
  <si>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</si>
  <si>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</si>
  <si>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</si>
  <si>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</si>
  <si>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</si>
  <si>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</si>
  <si>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</si>
  <si>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</si>
  <si>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</si>
  <si>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</si>
  <si>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</si>
  <si>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</si>
  <si>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</si>
  <si>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</si>
  <si>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</si>
  <si>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</si>
  <si>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</si>
  <si>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</si>
  <si>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</si>
  <si>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</si>
  <si>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</si>
  <si>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</si>
  <si>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</si>
  <si>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</si>
  <si>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</si>
  <si>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</si>
  <si>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</si>
  <si>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</si>
  <si>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</si>
  <si>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</si>
  <si>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</si>
  <si>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</si>
  <si>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</si>
  <si>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</si>
  <si>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</si>
  <si>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</si>
  <si>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</si>
  <si>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</si>
  <si>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</si>
  <si>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</si>
  <si>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</si>
  <si>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</si>
  <si>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</si>
  <si>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</si>
  <si>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</si>
  <si>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</si>
  <si>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</si>
  <si>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</si>
  <si>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</si>
  <si>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</si>
  <si>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</si>
  <si>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</si>
  <si>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</si>
  <si>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</si>
  <si>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</si>
  <si>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</si>
  <si>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</si>
  <si>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</si>
  <si>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</si>
  <si>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</si>
  <si>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</si>
  <si>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</si>
  <si>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</si>
  <si>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</si>
  <si>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</si>
  <si>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</si>
  <si>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</si>
  <si>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</si>
  <si>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</si>
  <si>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</si>
  <si>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</si>
  <si>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</si>
  <si>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</si>
  <si>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</si>
  <si>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</si>
  <si>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</si>
  <si>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</si>
  <si>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</si>
  <si>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</si>
  <si>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</si>
  <si>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</si>
  <si>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</si>
  <si>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</si>
  <si>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</si>
  <si>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</si>
  <si>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</si>
  <si>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</si>
  <si>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</si>
  <si>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</si>
  <si>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</si>
  <si>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</si>
  <si>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</si>
  <si>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</si>
  <si>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</si>
  <si>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</si>
  <si>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</si>
  <si>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</si>
  <si>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</si>
  <si>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</si>
  <si>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</si>
  <si>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</si>
  <si>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</si>
  <si>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</si>
  <si>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</si>
  <si>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</si>
  <si>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</si>
  <si>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</si>
  <si>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</si>
  <si>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</si>
  <si>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</si>
  <si>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</si>
  <si>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</si>
  <si>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</si>
  <si>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</si>
  <si>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</si>
  <si>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</si>
  <si>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</si>
  <si>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</si>
  <si>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</si>
  <si>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</si>
  <si>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</si>
  <si>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</si>
  <si>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</si>
  <si>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</si>
  <si>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</si>
  <si>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</si>
  <si>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</si>
  <si>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</si>
  <si>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</si>
  <si>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</si>
  <si>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</si>
  <si>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</si>
  <si>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</si>
  <si>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</si>
  <si>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</si>
  <si>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</si>
  <si>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</si>
  <si>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</si>
  <si>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</si>
  <si>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</si>
  <si>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</si>
  <si>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</si>
  <si>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</si>
  <si>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</si>
  <si>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</si>
  <si>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</si>
  <si>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</si>
  <si>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</si>
  <si>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</si>
  <si>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</si>
  <si>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</si>
  <si>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</si>
  <si>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</si>
  <si>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</si>
  <si>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</si>
  <si>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</si>
  <si>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</si>
  <si>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</si>
  <si>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</si>
  <si>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</si>
  <si>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</si>
  <si>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</si>
  <si>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</si>
  <si>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</si>
  <si>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</si>
  <si>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</si>
  <si>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</si>
  <si>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</si>
  <si>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</si>
  <si>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</si>
  <si>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</si>
  <si>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</si>
  <si>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</si>
  <si>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</si>
  <si>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</si>
  <si>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</si>
  <si>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</si>
  <si>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</si>
  <si>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</si>
  <si>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</si>
  <si>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</si>
  <si>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</si>
  <si>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</si>
  <si>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</si>
  <si>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</si>
  <si>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</si>
  <si>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</si>
  <si>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</si>
  <si>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</si>
  <si>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</si>
  <si>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</si>
  <si>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</si>
  <si>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</si>
  <si>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</si>
  <si>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</si>
  <si>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</si>
  <si>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</si>
  <si>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</si>
  <si>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</si>
  <si>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</si>
  <si>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</si>
  <si>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</si>
  <si>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</si>
  <si>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</si>
  <si>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</si>
  <si>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</si>
  <si>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</si>
  <si>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</si>
  <si>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</si>
  <si>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</si>
  <si>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</si>
  <si>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</si>
  <si>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</si>
  <si>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</si>
  <si>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</si>
  <si>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</si>
  <si>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</si>
  <si>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</si>
  <si>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</si>
  <si>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</si>
  <si>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</si>
  <si>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</si>
  <si>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</si>
  <si>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</si>
  <si>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</si>
  <si>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</si>
  <si>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</si>
  <si>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</si>
  <si>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</si>
  <si>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</si>
  <si>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</si>
  <si>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</si>
  <si>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</si>
  <si>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</si>
  <si>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</si>
  <si>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</si>
  <si>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</si>
  <si>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</si>
  <si>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</si>
  <si>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</si>
  <si>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</si>
  <si>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</si>
  <si>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</si>
  <si>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</si>
  <si>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</si>
  <si>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</si>
  <si>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</si>
  <si>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</si>
  <si>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</si>
  <si>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</si>
  <si>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</si>
  <si>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</si>
  <si>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</si>
  <si>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</si>
  <si>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</si>
  <si>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</si>
  <si>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</si>
  <si>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</si>
  <si>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</si>
  <si>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</si>
  <si>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</si>
  <si>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</si>
  <si>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</si>
  <si>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</si>
  <si>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</si>
  <si>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</si>
  <si>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</si>
  <si>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</si>
  <si>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</si>
  <si>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</si>
  <si>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</si>
  <si>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</si>
  <si>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</si>
  <si>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</si>
  <si>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</si>
  <si>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</si>
  <si>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</si>
  <si>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</si>
  <si>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</si>
  <si>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</si>
  <si>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</si>
  <si>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</si>
  <si>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</si>
  <si>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</si>
  <si>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</si>
  <si>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</si>
  <si>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</si>
  <si>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</si>
  <si>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</si>
  <si>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</si>
  <si>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</si>
  <si>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</si>
  <si>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</si>
  <si>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</si>
  <si>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</si>
  <si>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</si>
  <si>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</si>
  <si>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</si>
  <si>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</si>
  <si>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</si>
  <si>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</si>
  <si>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</si>
  <si>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</si>
  <si>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</si>
  <si>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</si>
  <si>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</si>
  <si>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</si>
  <si>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</si>
  <si>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</si>
  <si>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</si>
  <si>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</si>
  <si>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</si>
  <si>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</si>
  <si>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</si>
  <si>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</si>
  <si>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</si>
  <si>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</si>
  <si>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</si>
  <si>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</si>
  <si>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</si>
  <si>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</si>
  <si>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</si>
  <si>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</si>
  <si>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</si>
  <si>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</si>
  <si>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</si>
  <si>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</si>
  <si>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</si>
  <si>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</si>
  <si>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</si>
  <si>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</si>
  <si>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</si>
  <si>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</si>
  <si>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</si>
  <si>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</si>
  <si>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</si>
  <si>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</si>
  <si>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</si>
  <si>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</si>
  <si>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</si>
  <si>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</si>
  <si>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</si>
  <si>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</si>
  <si>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</si>
  <si>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</si>
  <si>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</si>
  <si>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</si>
  <si>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</si>
  <si>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</si>
  <si>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</si>
  <si>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</si>
  <si>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</si>
  <si>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</si>
  <si>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</si>
  <si>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</si>
  <si>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</si>
  <si>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</si>
  <si>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</si>
  <si>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</si>
  <si>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</si>
  <si>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</si>
  <si>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</si>
  <si>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</si>
  <si>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</si>
  <si>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</si>
  <si>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</si>
  <si>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</si>
  <si>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</si>
  <si>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</si>
  <si>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</si>
  <si>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</si>
  <si>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</si>
  <si>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</si>
  <si>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</si>
  <si>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</si>
  <si>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</si>
  <si>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</si>
  <si>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</si>
  <si>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</si>
  <si>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</si>
  <si>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</si>
  <si>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</si>
  <si>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</si>
  <si>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</si>
  <si>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</si>
  <si>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</si>
  <si>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</si>
  <si>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</si>
  <si>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</si>
  <si>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</si>
  <si>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</si>
  <si>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</si>
  <si>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</si>
  <si>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</si>
  <si>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</si>
  <si>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</si>
  <si>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</si>
  <si>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</si>
  <si>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</si>
  <si>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</si>
  <si>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</si>
  <si>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</si>
  <si>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</si>
  <si>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</si>
  <si>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</si>
  <si>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</si>
  <si>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</si>
  <si>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</si>
  <si>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</si>
  <si>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</si>
  <si>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</si>
  <si>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</si>
  <si>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</si>
  <si>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</si>
  <si>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</si>
  <si>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</si>
  <si>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</si>
  <si>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</si>
  <si>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</si>
  <si>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</si>
  <si>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</si>
  <si>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</si>
  <si>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</si>
  <si>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</si>
  <si>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</si>
  <si>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</si>
  <si>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</si>
  <si>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</si>
  <si>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</si>
  <si>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</si>
  <si>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</si>
  <si>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</si>
  <si>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</si>
  <si>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</si>
  <si>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</si>
  <si>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</si>
  <si>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</si>
  <si>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</si>
  <si>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</si>
  <si>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</si>
  <si>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</si>
  <si>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</si>
  <si>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</si>
  <si>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</si>
  <si>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</si>
  <si>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</si>
  <si>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</si>
  <si>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</si>
  <si>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</si>
  <si>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</si>
  <si>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</si>
  <si>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</si>
  <si>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</si>
  <si>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</si>
  <si>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</si>
  <si>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</si>
  <si>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</si>
  <si>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</si>
  <si>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</si>
  <si>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</si>
  <si>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</si>
  <si>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</si>
  <si>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</si>
  <si>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</si>
  <si>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</si>
  <si>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</si>
  <si>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</si>
  <si>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</si>
  <si>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</si>
  <si>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</si>
  <si>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</si>
  <si>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</si>
  <si>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</si>
  <si>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</si>
  <si>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</si>
  <si>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</si>
  <si>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</si>
  <si>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</si>
  <si>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</si>
  <si>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</si>
  <si>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</si>
  <si>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</si>
  <si>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</si>
  <si>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</si>
  <si>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</si>
  <si>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</si>
  <si>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</si>
  <si>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</si>
  <si>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</si>
  <si>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</si>
  <si>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</si>
  <si>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</si>
  <si>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</si>
  <si>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</si>
  <si>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</si>
  <si>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</si>
  <si>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</si>
  <si>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</si>
  <si>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</si>
  <si>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</si>
  <si>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</si>
  <si>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</si>
  <si>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</si>
  <si>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</si>
  <si>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</si>
  <si>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</si>
  <si>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</si>
  <si>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</si>
  <si>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</si>
  <si>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</si>
  <si>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</si>
  <si>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</si>
  <si>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</si>
  <si>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</si>
  <si>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</si>
  <si>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</si>
  <si>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</si>
  <si>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</si>
  <si>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</si>
  <si>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</si>
  <si>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</si>
  <si>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</si>
  <si>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</si>
  <si>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</si>
  <si>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</si>
  <si>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</si>
  <si>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</si>
  <si>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</si>
  <si>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</si>
  <si>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</si>
  <si>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</si>
  <si>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</si>
  <si>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</si>
  <si>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</si>
  <si>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</si>
  <si>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</si>
  <si>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</si>
  <si>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</si>
  <si>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</si>
  <si>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</si>
  <si>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</si>
  <si>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</si>
  <si>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</si>
  <si>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</si>
  <si>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</si>
  <si>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</si>
  <si>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</si>
  <si>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</si>
  <si>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</si>
  <si>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</si>
  <si>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</si>
  <si>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</si>
  <si>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</si>
  <si>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</si>
  <si>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</si>
  <si>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</si>
  <si>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</si>
  <si>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</si>
  <si>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</si>
  <si>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</si>
  <si>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</si>
  <si>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</si>
  <si>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</si>
  <si>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</si>
  <si>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</si>
  <si>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</si>
  <si>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</si>
  <si>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</si>
  <si>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</si>
  <si>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</si>
  <si>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</si>
  <si>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</si>
  <si>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</si>
  <si>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</si>
  <si>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</si>
  <si>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</si>
  <si>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</si>
  <si>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</si>
  <si>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</si>
  <si>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</si>
  <si>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</si>
  <si>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</si>
  <si>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</si>
  <si>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</si>
  <si>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</si>
  <si>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</si>
  <si>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</si>
  <si>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</si>
  <si>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</si>
  <si>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</si>
  <si>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</si>
  <si>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</si>
  <si>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</si>
  <si>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</si>
  <si>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</si>
  <si>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</si>
  <si>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</si>
  <si>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</si>
  <si>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</si>
  <si>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</si>
  <si>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</si>
  <si>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</si>
  <si>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</si>
  <si>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</si>
  <si>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</si>
  <si>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</si>
  <si>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</si>
  <si>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</si>
  <si>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</si>
  <si>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</si>
  <si>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</si>
  <si>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</si>
  <si>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</si>
  <si>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</si>
  <si>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</si>
  <si>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</si>
  <si>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</si>
  <si>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</si>
  <si>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</si>
  <si>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</si>
  <si>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</si>
  <si>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</si>
  <si>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</si>
  <si>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</si>
  <si>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</si>
  <si>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</si>
  <si>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</si>
  <si>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</si>
  <si>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</si>
  <si>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</si>
  <si>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</si>
  <si>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</si>
  <si>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</si>
  <si>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</si>
  <si>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</si>
  <si>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</si>
  <si>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</si>
  <si>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</si>
  <si>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</si>
  <si>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</si>
  <si>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</si>
  <si>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</si>
  <si>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</si>
  <si>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</si>
  <si>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</si>
  <si>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</si>
  <si>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</si>
  <si>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</si>
  <si>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</si>
  <si>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</si>
  <si>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</si>
  <si>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</si>
  <si>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</si>
  <si>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</si>
  <si>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</si>
  <si>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</si>
  <si>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</si>
  <si>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</si>
  <si>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</si>
  <si>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</si>
  <si>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</si>
  <si>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</si>
  <si>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</si>
  <si>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</si>
  <si>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</si>
  <si>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</si>
  <si>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</si>
  <si>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</si>
  <si>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</si>
  <si>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</si>
  <si>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</si>
  <si>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</si>
  <si>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</si>
  <si>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</si>
  <si>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</si>
  <si>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</si>
  <si>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</si>
  <si>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</si>
  <si>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</si>
  <si>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</si>
  <si>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</si>
  <si>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</si>
  <si>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</si>
  <si>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</si>
  <si>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</si>
  <si>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</si>
  <si>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</si>
  <si>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</si>
  <si>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</si>
  <si>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</si>
  <si>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</si>
  <si>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</si>
  <si>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</si>
  <si>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</si>
  <si>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</si>
  <si>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</si>
  <si>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</si>
  <si>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</si>
  <si>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</si>
  <si>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</si>
  <si>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</si>
  <si>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</si>
  <si>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</si>
  <si>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</si>
  <si>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</si>
  <si>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</si>
  <si>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</si>
  <si>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</si>
  <si>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</si>
  <si>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</si>
  <si>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</si>
  <si>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</si>
  <si>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</si>
  <si>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</si>
  <si>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</si>
  <si>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</si>
  <si>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</si>
  <si>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</si>
  <si>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</si>
  <si>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</si>
  <si>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</si>
  <si>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</si>
  <si>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</si>
  <si>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</si>
  <si>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</si>
  <si>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</si>
  <si>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</si>
  <si>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</si>
  <si>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</si>
  <si>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</si>
  <si>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</si>
  <si>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</si>
  <si>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</si>
  <si>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</si>
  <si>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</si>
  <si>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</si>
  <si>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</si>
  <si>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</si>
  <si>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</si>
  <si>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</si>
  <si>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</si>
  <si>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</si>
  <si>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</si>
  <si>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</si>
  <si>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</si>
  <si>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</si>
  <si>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</si>
  <si>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</si>
  <si>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</si>
  <si>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</si>
  <si>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</si>
  <si>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</si>
  <si>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</si>
  <si>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</si>
  <si>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</si>
  <si>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</si>
  <si>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</si>
  <si>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</si>
  <si>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</si>
  <si>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</si>
  <si>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</si>
  <si>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</si>
  <si>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</si>
  <si>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</si>
  <si>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</si>
  <si>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</si>
  <si>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</si>
  <si>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</si>
  <si>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</si>
  <si>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</si>
  <si>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</si>
  <si>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</si>
  <si>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</si>
  <si>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</si>
  <si>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</si>
  <si>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</si>
  <si>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</si>
  <si>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</si>
  <si>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</si>
  <si>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</si>
  <si>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</si>
  <si>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</si>
  <si>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</si>
  <si>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</si>
  <si>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</si>
  <si>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</si>
  <si>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</si>
  <si>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</si>
  <si>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</si>
  <si>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</si>
  <si>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</si>
  <si>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</si>
  <si>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</si>
  <si>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</si>
  <si>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</si>
  <si>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</si>
  <si>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</si>
  <si>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</si>
  <si>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</si>
  <si>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</si>
  <si>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</si>
  <si>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</si>
  <si>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</si>
  <si>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</si>
  <si>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</si>
  <si>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</si>
  <si>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</si>
  <si>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</si>
  <si>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</si>
  <si>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</si>
  <si>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</si>
  <si>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</si>
  <si>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</si>
  <si>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</si>
  <si>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</si>
  <si>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</si>
  <si>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</si>
  <si>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</si>
  <si>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</si>
  <si>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</si>
  <si>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</si>
  <si>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</si>
  <si>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</si>
  <si>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</si>
  <si>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</si>
  <si>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</si>
  <si>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</si>
  <si>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</si>
  <si>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</si>
  <si>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</si>
  <si>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</si>
  <si>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</si>
  <si>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</si>
  <si>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</si>
  <si>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</si>
  <si>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</si>
  <si>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</si>
  <si>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</si>
  <si>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</si>
  <si>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</si>
  <si>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</si>
  <si>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</si>
  <si>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</si>
  <si>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</si>
  <si>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</si>
  <si>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</si>
  <si>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</si>
  <si>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</si>
  <si>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</si>
  <si>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</si>
  <si>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</si>
  <si>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</si>
  <si>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</si>
  <si>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</si>
  <si>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</si>
  <si>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</si>
  <si>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</si>
  <si>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</si>
  <si>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</si>
  <si>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</si>
  <si>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</si>
  <si>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</si>
  <si>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</si>
  <si>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</si>
  <si>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</si>
  <si>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</si>
  <si>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</si>
  <si>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</si>
  <si>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</si>
  <si>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</si>
  <si>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</si>
  <si>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</si>
  <si>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</si>
  <si>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</si>
  <si>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</si>
  <si>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</si>
  <si>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</si>
  <si>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</si>
  <si>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</si>
  <si>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</si>
  <si>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</si>
  <si>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</si>
  <si>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</si>
  <si>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</si>
  <si>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</si>
  <si>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</si>
  <si>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</si>
  <si>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</si>
  <si>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</si>
  <si>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</si>
  <si>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</si>
  <si>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</si>
  <si>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</si>
  <si>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</si>
  <si>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</si>
  <si>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</si>
  <si>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</si>
  <si>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</si>
  <si>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</si>
  <si>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</si>
  <si>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</si>
  <si>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</si>
  <si>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</si>
  <si>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</si>
  <si>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</si>
  <si>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</si>
  <si>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</si>
  <si>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</si>
  <si>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</si>
  <si>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</si>
  <si>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</si>
  <si>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</si>
  <si>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</si>
  <si>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</si>
  <si>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</si>
  <si>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</si>
  <si>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</si>
  <si>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</si>
  <si>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</si>
  <si>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</si>
  <si>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</si>
  <si>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</si>
  <si>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</si>
  <si>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</si>
  <si>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</si>
  <si>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</si>
  <si>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</si>
  <si>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</si>
  <si>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</si>
  <si>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</si>
  <si>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</si>
  <si>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</si>
  <si>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</si>
  <si>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</si>
  <si>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</si>
  <si>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</si>
  <si>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</si>
  <si>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</si>
  <si>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</si>
  <si>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</si>
  <si>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</si>
  <si>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</si>
  <si>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</si>
  <si>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</si>
  <si>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</si>
  <si>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</si>
  <si>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</si>
  <si>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</si>
  <si>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</si>
  <si>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</si>
  <si>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</si>
  <si>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</si>
  <si>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</si>
  <si>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</si>
  <si>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</si>
  <si>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</si>
  <si>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</si>
  <si>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</si>
  <si>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</si>
  <si>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</si>
  <si>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</si>
  <si>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</si>
  <si>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</si>
  <si>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</si>
  <si>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</si>
  <si>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</si>
  <si>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</si>
  <si>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</si>
  <si>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</si>
  <si>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</si>
  <si>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</si>
  <si>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</si>
  <si>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</si>
  <si>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</si>
  <si>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</si>
  <si>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</si>
  <si>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</si>
  <si>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</si>
  <si>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</si>
  <si>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</si>
  <si>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</si>
  <si>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</si>
  <si>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</si>
  <si>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</si>
  <si>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</si>
  <si>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</si>
  <si>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</si>
  <si>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</si>
  <si>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</si>
  <si>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</si>
  <si>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</si>
  <si>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</si>
  <si>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</si>
  <si>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</si>
  <si>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</si>
  <si>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</si>
  <si>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</si>
  <si>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</si>
  <si>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</si>
  <si>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</si>
  <si>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</si>
  <si>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</si>
  <si>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</si>
  <si>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</si>
  <si>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</si>
  <si>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</si>
  <si>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</si>
  <si>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</si>
  <si>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</si>
  <si>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</si>
  <si>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</si>
  <si>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</si>
  <si>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</si>
  <si>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</si>
  <si>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</si>
  <si>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</si>
  <si>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</si>
  <si>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</si>
  <si>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</si>
  <si>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</si>
  <si>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</si>
  <si>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</si>
  <si>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</si>
  <si>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</si>
  <si>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</si>
  <si>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</si>
  <si>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</si>
  <si>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</si>
  <si>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</si>
  <si>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</si>
  <si>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</si>
  <si>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</si>
  <si>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</si>
  <si>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</si>
  <si>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</si>
  <si>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</si>
  <si>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</si>
  <si>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</si>
  <si>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</si>
  <si>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</si>
  <si>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</si>
  <si>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</si>
  <si>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</si>
  <si>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</si>
  <si>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</si>
  <si>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</si>
  <si>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</si>
  <si>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</si>
  <si>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</si>
  <si>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</si>
  <si>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</si>
  <si>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</si>
  <si>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</si>
  <si>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</si>
  <si>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</si>
  <si>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</si>
  <si>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</si>
  <si>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</si>
  <si>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</si>
  <si>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</si>
  <si>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</si>
  <si>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</si>
  <si>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</si>
  <si>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</si>
  <si>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</si>
  <si>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</si>
  <si>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</si>
  <si>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</si>
  <si>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</si>
  <si>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</si>
  <si>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</si>
  <si>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</si>
  <si>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</si>
  <si>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</si>
  <si>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</si>
  <si>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</si>
  <si>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</si>
  <si>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</si>
  <si>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</si>
  <si>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</si>
  <si>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</si>
  <si>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</si>
  <si>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</si>
  <si>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</si>
  <si>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</si>
  <si>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</si>
  <si>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</si>
  <si>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</si>
  <si>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</si>
  <si>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</si>
  <si>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</si>
  <si>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</si>
  <si>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</si>
  <si>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</si>
  <si>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</si>
  <si>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</si>
  <si>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</si>
  <si>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</si>
  <si>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</si>
  <si>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</si>
  <si>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</si>
  <si>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</si>
  <si>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</si>
  <si>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</si>
  <si>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</si>
  <si>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</si>
  <si>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</si>
  <si>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</si>
  <si>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</si>
  <si>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</si>
  <si>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</si>
  <si>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</si>
  <si>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</si>
  <si>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</si>
  <si>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</si>
  <si>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</si>
  <si>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</si>
  <si>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</si>
  <si>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</si>
  <si>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</si>
  <si>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</si>
  <si>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</si>
  <si>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</si>
  <si>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</si>
  <si>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</si>
  <si>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</si>
  <si>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</si>
  <si>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</si>
  <si>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</si>
  <si>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</si>
  <si>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</si>
  <si>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</si>
  <si>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</si>
  <si>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</si>
  <si>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</si>
  <si>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</si>
  <si>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</si>
  <si>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</si>
  <si>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</si>
  <si>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</si>
  <si>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</si>
  <si>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</si>
  <si>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</si>
  <si>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</si>
  <si>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</si>
  <si>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</si>
  <si>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</si>
  <si>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</si>
  <si>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</si>
  <si>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</si>
  <si>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</si>
  <si>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</si>
  <si>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</si>
  <si>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</si>
  <si>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</si>
  <si>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</si>
  <si>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</si>
  <si>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</si>
  <si>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</si>
  <si>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</si>
  <si>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</si>
  <si>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</si>
  <si>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</si>
  <si>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</si>
  <si>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</si>
  <si>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</si>
  <si>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</si>
  <si>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</si>
  <si>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</si>
  <si>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</si>
  <si>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</si>
  <si>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</si>
  <si>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</si>
  <si>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</si>
  <si>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</si>
  <si>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</si>
  <si>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</si>
  <si>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</si>
  <si>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</si>
  <si>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</si>
  <si>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</si>
  <si>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</si>
  <si>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</si>
  <si>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</si>
  <si>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</si>
  <si>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</si>
  <si>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</si>
  <si>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</si>
  <si>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</si>
  <si>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</si>
  <si>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</si>
  <si>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</si>
  <si>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</si>
  <si>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</si>
  <si>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</si>
  <si>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</si>
  <si>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</si>
  <si>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</si>
  <si>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</si>
  <si>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</si>
  <si>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</si>
  <si>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</si>
  <si>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</si>
  <si>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</si>
  <si>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</si>
  <si>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</si>
  <si>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</si>
  <si>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</si>
  <si>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</si>
  <si>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</si>
  <si>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</si>
  <si>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</si>
  <si>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</si>
  <si>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</si>
  <si>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</si>
  <si>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</si>
  <si>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</si>
  <si>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</si>
  <si>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</si>
  <si>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</si>
  <si>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</si>
  <si>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</si>
  <si>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</si>
  <si>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</si>
  <si>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</si>
  <si>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</si>
  <si>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</si>
  <si>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</si>
  <si>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</si>
  <si>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</si>
  <si>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</si>
  <si>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</si>
  <si>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</si>
  <si>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</si>
  <si>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</si>
  <si>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</si>
  <si>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</si>
  <si>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</si>
  <si>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</si>
  <si>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</si>
  <si>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</si>
  <si>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</si>
  <si>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</si>
  <si>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</si>
  <si>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</si>
  <si>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</si>
  <si>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</si>
  <si>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</si>
  <si>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</si>
  <si>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</si>
  <si>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</si>
  <si>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</si>
  <si>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</si>
  <si>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</si>
  <si>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</si>
  <si>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</si>
  <si>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</si>
  <si>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</si>
  <si>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</si>
  <si>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</si>
  <si>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</si>
  <si>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</si>
  <si>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</si>
  <si>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</si>
  <si>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</si>
  <si>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</si>
  <si>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</si>
  <si>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</si>
  <si>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</si>
  <si>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</si>
  <si>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</si>
  <si>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</si>
  <si>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</si>
  <si>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</si>
  <si>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</si>
  <si>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</si>
  <si>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</si>
  <si>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</si>
  <si>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</si>
  <si>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</si>
  <si>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</si>
  <si>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</si>
  <si>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</si>
  <si>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</si>
  <si>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</si>
  <si>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</si>
  <si>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</si>
  <si>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</si>
  <si>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</si>
  <si>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</si>
  <si>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</si>
  <si>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</si>
  <si>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</si>
  <si>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</si>
  <si>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</si>
  <si>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</si>
  <si>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</si>
  <si>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</si>
  <si>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</si>
  <si>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</si>
  <si>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</si>
  <si>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</si>
  <si>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</si>
  <si>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</si>
  <si>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</si>
  <si>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</si>
  <si>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</si>
  <si>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</si>
  <si>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</si>
  <si>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</si>
  <si>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</si>
  <si>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</si>
  <si>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</si>
  <si>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</si>
  <si>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</si>
  <si>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</si>
  <si>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</si>
  <si>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</si>
  <si>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</si>
  <si>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</si>
  <si>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</si>
  <si>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</si>
  <si>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</si>
  <si>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</si>
  <si>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</si>
  <si>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</si>
  <si>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</si>
  <si>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</si>
  <si>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</si>
  <si>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</si>
  <si>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</si>
  <si>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</si>
  <si>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</si>
  <si>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</si>
  <si>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</si>
  <si>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</si>
  <si>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</si>
  <si>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</si>
  <si>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</si>
  <si>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</si>
  <si>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</si>
  <si>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</si>
  <si>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</si>
  <si>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</si>
  <si>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</si>
  <si>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</si>
  <si>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</si>
  <si>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</si>
  <si>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</si>
  <si>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</si>
  <si>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</si>
  <si>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</si>
  <si>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</si>
  <si>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</si>
  <si>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</si>
  <si>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</si>
  <si>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</si>
  <si>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</si>
  <si>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</si>
  <si>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</si>
  <si>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</si>
  <si>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</si>
  <si>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</si>
  <si>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</si>
  <si>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</si>
  <si>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</si>
  <si>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</si>
  <si>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</si>
  <si>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</si>
  <si>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</si>
  <si>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</si>
  <si>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</si>
  <si>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</si>
  <si>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</si>
  <si>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</si>
  <si>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</si>
  <si>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</si>
  <si>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</si>
  <si>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</si>
  <si>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</si>
  <si>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</si>
  <si>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</si>
  <si>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</si>
  <si>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</si>
  <si>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</si>
  <si>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</si>
  <si>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</si>
  <si>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</si>
  <si>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</si>
  <si>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</si>
  <si>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</si>
  <si>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</si>
  <si>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</si>
  <si>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</si>
  <si>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</si>
  <si>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</si>
  <si>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</si>
  <si>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</si>
  <si>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</si>
  <si>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</si>
  <si>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</si>
  <si>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</si>
  <si>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</si>
  <si>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</si>
  <si>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</si>
  <si>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</si>
  <si>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</si>
  <si>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</si>
  <si>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</si>
  <si>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</si>
  <si>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</si>
  <si>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</si>
  <si>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</si>
  <si>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</si>
  <si>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</si>
  <si>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</si>
  <si>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</si>
  <si>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</si>
  <si>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</si>
  <si>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</si>
  <si>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</si>
  <si>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</si>
  <si>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</si>
  <si>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</si>
  <si>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</si>
  <si>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</si>
  <si>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</si>
  <si>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</si>
  <si>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</si>
  <si>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</si>
  <si>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</si>
  <si>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</si>
  <si>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</si>
  <si>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</si>
  <si>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</si>
  <si>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</si>
  <si>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</si>
  <si>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</si>
  <si>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</si>
  <si>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</si>
  <si>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</si>
  <si>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</si>
  <si>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</si>
  <si>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</si>
  <si>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</si>
  <si>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</si>
  <si>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</si>
  <si>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</si>
  <si>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</si>
  <si>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</si>
  <si>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</si>
  <si>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</si>
  <si>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</si>
  <si>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</si>
  <si>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</si>
  <si>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</si>
  <si>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</si>
  <si>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</si>
  <si>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</si>
  <si>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</si>
  <si>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</si>
  <si>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</si>
  <si>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</si>
  <si>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</si>
  <si>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</si>
  <si>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</si>
  <si>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</si>
  <si>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</si>
  <si>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</si>
  <si>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</si>
  <si>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</si>
  <si>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</si>
  <si>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</si>
  <si>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</si>
  <si>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</si>
  <si>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</si>
  <si>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</si>
  <si>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</si>
  <si>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</si>
  <si>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</si>
  <si>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</si>
  <si>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</si>
  <si>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</si>
  <si>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</si>
  <si>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</si>
  <si>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</si>
  <si>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</si>
  <si>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</si>
  <si>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</si>
  <si>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</si>
  <si>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</si>
  <si>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</si>
  <si>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</si>
  <si>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</si>
  <si>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</si>
  <si>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</si>
  <si>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</si>
  <si>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</si>
  <si>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</si>
  <si>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</si>
  <si>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</si>
  <si>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</si>
  <si>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</si>
  <si>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</si>
  <si>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</si>
  <si>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</si>
  <si>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</si>
  <si>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</si>
  <si>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</si>
  <si>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</si>
  <si>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</si>
  <si>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</si>
  <si>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</si>
  <si>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</si>
  <si>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</si>
  <si>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</si>
  <si>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</si>
  <si>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</si>
  <si>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</si>
  <si>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</si>
  <si>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</si>
  <si>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</si>
  <si>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</si>
  <si>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</si>
  <si>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</si>
  <si>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</si>
  <si>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</si>
  <si>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</si>
  <si>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</si>
  <si>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</si>
  <si>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</si>
  <si>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</si>
  <si>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</si>
  <si>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</si>
  <si>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</si>
  <si>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</si>
  <si>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</si>
  <si>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</si>
  <si>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</si>
  <si>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</si>
  <si>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</si>
  <si>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</si>
  <si>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</si>
  <si>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</si>
  <si>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</si>
  <si>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</si>
  <si>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</si>
  <si>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</si>
  <si>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</si>
  <si>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</si>
  <si>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</si>
  <si>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</si>
  <si>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</si>
  <si>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</si>
  <si>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</si>
  <si>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</si>
  <si>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</si>
  <si>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</si>
  <si>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</si>
  <si>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</si>
  <si>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</si>
  <si>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</si>
  <si>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</si>
  <si>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</si>
  <si>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</si>
  <si>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</si>
  <si>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</si>
  <si>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</si>
  <si>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</si>
  <si>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</si>
  <si>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</si>
  <si>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</si>
  <si>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</si>
  <si>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</si>
  <si>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</si>
  <si>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</si>
  <si>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</si>
  <si>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</si>
  <si>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</si>
  <si>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</si>
  <si>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</si>
  <si>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</si>
  <si>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</si>
  <si>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</si>
  <si>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</si>
  <si>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</si>
  <si>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</si>
  <si>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</si>
  <si>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</si>
  <si>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</si>
  <si>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</si>
  <si>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</si>
  <si>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</si>
  <si>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</si>
  <si>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</si>
  <si>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</si>
  <si>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</si>
  <si>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</si>
  <si>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</si>
  <si>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</si>
  <si>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</si>
  <si>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</si>
  <si>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</si>
  <si>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</si>
  <si>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</si>
  <si>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</si>
  <si>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</si>
  <si>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</si>
  <si>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</si>
  <si>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</si>
  <si>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</si>
  <si>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</si>
  <si>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</si>
  <si>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</si>
  <si>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</si>
  <si>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</si>
  <si>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</si>
  <si>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</si>
  <si>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</si>
  <si>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</si>
  <si>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</si>
  <si>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</si>
  <si>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</si>
  <si>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</si>
  <si>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</si>
  <si>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</si>
  <si>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</si>
  <si>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</si>
  <si>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</si>
  <si>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</si>
  <si>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</si>
  <si>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</si>
  <si>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</si>
  <si>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</si>
  <si>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</si>
  <si>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</si>
  <si>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</si>
  <si>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</si>
  <si>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</si>
  <si>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</si>
  <si>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</si>
  <si>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</si>
  <si>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</si>
  <si>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</si>
  <si>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</si>
  <si>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</si>
  <si>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</si>
  <si>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</si>
  <si>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</si>
  <si>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</si>
  <si>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</si>
  <si>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</si>
  <si>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</si>
  <si>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</si>
  <si>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</si>
  <si>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</si>
  <si>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</si>
  <si>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</si>
  <si>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</si>
  <si>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</si>
  <si>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</si>
  <si>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</si>
  <si>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</si>
  <si>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</si>
  <si>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</si>
  <si>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</si>
  <si>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</si>
  <si>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</si>
  <si>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</si>
  <si>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</si>
  <si>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</si>
  <si>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</si>
  <si>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</si>
  <si>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</si>
  <si>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</si>
  <si>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</si>
  <si>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</si>
  <si>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</si>
  <si>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</si>
  <si>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</si>
  <si>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</si>
  <si>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</si>
  <si>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</si>
  <si>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</si>
  <si>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</si>
  <si>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</si>
  <si>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</si>
  <si>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</si>
  <si>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</si>
  <si>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</si>
  <si>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</si>
  <si>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</si>
  <si>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</si>
  <si>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</si>
  <si>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</si>
  <si>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</si>
  <si>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</si>
  <si>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</si>
  <si>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</si>
  <si>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</si>
  <si>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</si>
  <si>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</si>
  <si>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</si>
  <si>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</si>
  <si>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</si>
  <si>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</si>
  <si>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</si>
  <si>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</si>
  <si>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</si>
  <si>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</si>
  <si>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</si>
  <si>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</si>
  <si>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</si>
  <si>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</si>
  <si>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</si>
  <si>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</si>
  <si>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</si>
  <si>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</si>
  <si>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</si>
  <si>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</si>
  <si>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</si>
  <si>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</si>
  <si>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</si>
  <si>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</si>
  <si>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</si>
  <si>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</si>
  <si>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</si>
  <si>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</si>
  <si>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</si>
  <si>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</si>
  <si>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</si>
  <si>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</si>
  <si>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</si>
  <si>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</si>
  <si>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</si>
  <si>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</si>
  <si>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</si>
  <si>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</si>
  <si>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</si>
  <si>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</si>
  <si>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</si>
  <si>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</si>
  <si>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</si>
  <si>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</si>
  <si>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</si>
  <si>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</si>
  <si>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</si>
  <si>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</si>
  <si>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</si>
  <si>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</si>
  <si>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</si>
  <si>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</si>
  <si>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</si>
  <si>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</si>
  <si>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</si>
  <si>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</si>
  <si>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</si>
  <si>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</si>
  <si>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</si>
  <si>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</si>
  <si>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</si>
  <si>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</si>
  <si>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</si>
  <si>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</si>
  <si>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</si>
  <si>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</si>
  <si>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</si>
  <si>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</si>
  <si>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</si>
  <si>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</si>
  <si>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</si>
  <si>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</si>
  <si>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</si>
  <si>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</si>
  <si>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</si>
  <si>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</si>
  <si>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</si>
  <si>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</si>
  <si>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</si>
  <si>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</si>
  <si>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</si>
  <si>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</si>
  <si>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</si>
  <si>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</si>
  <si>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</si>
  <si>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</si>
  <si>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</si>
  <si>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</si>
  <si>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</si>
  <si>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</si>
  <si>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</si>
  <si>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</si>
  <si>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</si>
  <si>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</si>
  <si>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</si>
  <si>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</si>
  <si>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</si>
  <si>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</si>
  <si>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</si>
  <si>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</si>
  <si>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</si>
  <si>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</si>
  <si>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</si>
  <si>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</si>
  <si>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</si>
  <si>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</si>
  <si>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</si>
  <si>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</si>
  <si>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</si>
  <si>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</si>
  <si>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</si>
  <si>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</si>
  <si>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</si>
  <si>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</si>
  <si>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</si>
  <si>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</si>
  <si>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</si>
  <si>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</si>
  <si>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</si>
  <si>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</si>
  <si>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</si>
  <si>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</si>
  <si>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</si>
  <si>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</si>
  <si>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</si>
  <si>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</si>
  <si>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</si>
  <si>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</si>
  <si>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</si>
  <si>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</si>
  <si>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</si>
  <si>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</si>
  <si>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</si>
  <si>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</si>
  <si>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</si>
  <si>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</si>
  <si>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</si>
  <si>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</si>
  <si>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</si>
  <si>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</si>
  <si>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</si>
  <si>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</si>
  <si>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</si>
  <si>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</si>
  <si>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</si>
  <si>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</si>
  <si>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</si>
  <si>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</si>
  <si>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</si>
  <si>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</si>
  <si>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</si>
  <si>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</si>
  <si>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</si>
  <si>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</si>
  <si>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</si>
  <si>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</si>
  <si>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</si>
  <si>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</si>
  <si>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</si>
  <si>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</si>
  <si>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</si>
  <si>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</si>
  <si>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</si>
  <si>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</si>
  <si>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</si>
  <si>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</si>
  <si>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</si>
  <si>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</si>
  <si>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</si>
  <si>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</si>
  <si>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</si>
  <si>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</si>
  <si>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</si>
  <si>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</si>
  <si>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</si>
  <si>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</si>
  <si>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</si>
  <si>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</si>
  <si>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</si>
  <si>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</si>
  <si>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</si>
  <si>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</si>
  <si>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</si>
  <si>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</si>
  <si>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</si>
  <si>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</si>
  <si>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</si>
  <si>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</si>
  <si>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</si>
  <si>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</si>
  <si>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</si>
  <si>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</si>
  <si>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</si>
  <si>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</si>
  <si>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</si>
  <si>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</si>
  <si>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</si>
  <si>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</si>
  <si>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</si>
  <si>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</si>
  <si>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</si>
  <si>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</si>
  <si>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</si>
  <si>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</si>
  <si>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</si>
  <si>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</si>
  <si>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</si>
  <si>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</si>
  <si>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</si>
  <si>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</si>
  <si>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</si>
  <si>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</si>
  <si>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</si>
  <si>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</si>
  <si>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</si>
  <si>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</si>
  <si>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</si>
  <si>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</si>
  <si>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</si>
  <si>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</si>
  <si>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</si>
  <si>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</si>
  <si>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</si>
  <si>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</si>
  <si>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</si>
  <si>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</si>
  <si>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</si>
  <si>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</si>
  <si>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</si>
  <si>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</si>
  <si>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</si>
  <si>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</si>
  <si>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</si>
  <si>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</si>
  <si>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</si>
  <si>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</si>
  <si>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</si>
  <si>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</si>
  <si>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</si>
  <si>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</si>
  <si>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</si>
  <si>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</si>
  <si>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</si>
  <si>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</si>
  <si>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</si>
  <si>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</si>
  <si>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</si>
  <si>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</si>
  <si>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</si>
  <si>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</si>
  <si>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</si>
  <si>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</si>
  <si>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</si>
  <si>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</si>
  <si>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</si>
  <si>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</si>
  <si>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</si>
  <si>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</si>
  <si>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</si>
  <si>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</si>
  <si>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</si>
  <si>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</si>
  <si>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</si>
  <si>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</si>
  <si>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</si>
  <si>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</si>
  <si>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</si>
  <si>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</si>
  <si>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</si>
  <si>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</si>
  <si>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</si>
  <si>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</si>
  <si>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</si>
  <si>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</si>
  <si>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</si>
  <si>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</si>
  <si>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</si>
  <si>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</si>
  <si>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</si>
  <si>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</si>
  <si>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</si>
  <si>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</si>
  <si>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</si>
  <si>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</si>
  <si>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</si>
  <si>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</si>
  <si>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</si>
  <si>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</si>
  <si>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</si>
  <si>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</si>
  <si>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</si>
  <si>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</si>
  <si>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</si>
  <si>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</si>
  <si>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</si>
  <si>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</si>
  <si>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</si>
  <si>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</si>
  <si>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</si>
  <si>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</si>
  <si>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</si>
  <si>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</si>
  <si>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</si>
  <si>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</si>
  <si>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</si>
  <si>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</si>
  <si>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</si>
  <si>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</si>
  <si>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</si>
  <si>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</si>
  <si>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</si>
  <si>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</si>
  <si>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</si>
  <si>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</si>
  <si>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</si>
  <si>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</si>
  <si>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</si>
  <si>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</si>
  <si>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</si>
  <si>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</si>
  <si>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</si>
  <si>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</si>
  <si>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</si>
  <si>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</si>
  <si>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</si>
  <si>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</si>
  <si>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</si>
  <si>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</si>
  <si>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</si>
  <si>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</si>
  <si>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</si>
  <si>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</si>
  <si>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</si>
  <si>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</si>
  <si>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</si>
  <si>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</si>
  <si>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</si>
  <si>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</si>
  <si>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</si>
  <si>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</si>
  <si>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</si>
  <si>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</si>
  <si>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</si>
  <si>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</si>
  <si>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</si>
  <si>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</si>
  <si>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</si>
  <si>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</si>
  <si>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</si>
  <si>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</si>
  <si>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</si>
  <si>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</si>
  <si>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</si>
  <si>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</si>
  <si>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</si>
  <si>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</si>
  <si>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</si>
  <si>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</si>
  <si>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</si>
  <si>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</si>
  <si>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</si>
  <si>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</si>
  <si>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</si>
  <si>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</si>
  <si>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</si>
  <si>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</si>
  <si>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</si>
  <si>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</si>
  <si>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</si>
  <si>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</si>
  <si>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</si>
  <si>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</si>
  <si>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</si>
  <si>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</si>
  <si>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</si>
  <si>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</si>
  <si>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</si>
  <si>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</si>
  <si>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</si>
  <si>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</si>
  <si>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</si>
  <si>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</si>
  <si>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</si>
  <si>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</si>
  <si>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</si>
  <si>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</si>
  <si>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</si>
  <si>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</si>
  <si>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</si>
  <si>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</si>
  <si>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</si>
  <si>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</si>
  <si>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</si>
  <si>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</si>
  <si>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</si>
  <si>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</si>
  <si>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</si>
  <si>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</si>
  <si>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</si>
  <si>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</si>
  <si>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</si>
  <si>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</si>
  <si>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</si>
  <si>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</si>
  <si>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</si>
  <si>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</si>
  <si>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</si>
  <si>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</si>
  <si>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</si>
  <si>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</si>
  <si>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</si>
  <si>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</si>
  <si>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</si>
  <si>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</si>
  <si>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</si>
  <si>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</si>
  <si>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</si>
  <si>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</si>
  <si>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</si>
  <si>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</si>
  <si>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</si>
  <si>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</si>
  <si>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</si>
  <si>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</si>
  <si>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</si>
  <si>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</si>
  <si>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</si>
  <si>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</si>
  <si>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</si>
  <si>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</si>
  <si>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</si>
  <si>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</si>
  <si>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</si>
  <si>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</si>
  <si>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</si>
  <si>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</si>
  <si>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</si>
  <si>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</si>
  <si>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</si>
  <si>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</si>
  <si>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</si>
  <si>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</si>
  <si>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</si>
  <si>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</si>
  <si>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</si>
  <si>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</si>
  <si>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</si>
  <si>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</si>
  <si>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</si>
  <si>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</si>
  <si>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</si>
  <si>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</si>
  <si>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</si>
  <si>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</si>
  <si>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</si>
  <si>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</si>
  <si>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</si>
  <si>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</si>
  <si>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</si>
  <si>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</si>
  <si>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</si>
  <si>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</si>
  <si>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</si>
  <si>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</si>
  <si>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</si>
  <si>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</si>
  <si>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</si>
  <si>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</si>
  <si>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</si>
  <si>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</si>
  <si>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</si>
  <si>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</si>
  <si>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</si>
  <si>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</si>
  <si>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</si>
  <si>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</si>
  <si>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</si>
  <si>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</si>
  <si>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</si>
  <si>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</si>
  <si>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</si>
  <si>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</si>
  <si>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</si>
  <si>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</si>
  <si>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</si>
  <si>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</si>
  <si>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</si>
  <si>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</si>
  <si>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</si>
  <si>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</si>
  <si>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</si>
  <si>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</si>
  <si>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</si>
  <si>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</si>
  <si>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</si>
  <si>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</si>
  <si>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</si>
  <si>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</si>
  <si>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</si>
  <si>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</si>
  <si>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</si>
  <si>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</si>
  <si>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</si>
  <si>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</si>
  <si>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</si>
  <si>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</si>
  <si>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</si>
  <si>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</si>
  <si>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</si>
  <si>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</si>
  <si>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</si>
  <si>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</si>
  <si>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</si>
  <si>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</si>
  <si>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</si>
  <si>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</si>
  <si>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</si>
  <si>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</si>
  <si>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</si>
  <si>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</si>
  <si>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</si>
  <si>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</si>
  <si>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</si>
  <si>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</si>
  <si>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</si>
  <si>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</si>
  <si>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</si>
  <si>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</si>
  <si>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</si>
  <si>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</si>
  <si>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</si>
  <si>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</si>
  <si>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</si>
  <si>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</si>
  <si>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</si>
  <si>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</si>
  <si>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</si>
  <si>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</si>
  <si>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</si>
  <si>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</si>
  <si>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</si>
  <si>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</si>
  <si>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</si>
  <si>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</si>
  <si>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</si>
  <si>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</si>
  <si>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</si>
  <si>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</si>
  <si>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</si>
  <si>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</si>
  <si>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</si>
  <si>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</si>
  <si>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</si>
  <si>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</si>
  <si>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</si>
  <si>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</si>
  <si>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</si>
  <si>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</si>
  <si>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</si>
  <si>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</si>
  <si>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</si>
  <si>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</si>
  <si>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</si>
  <si>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</si>
  <si>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</si>
  <si>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</si>
  <si>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</si>
  <si>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</si>
  <si>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</si>
  <si>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</si>
  <si>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</si>
  <si>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</si>
  <si>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</si>
  <si>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</si>
  <si>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</si>
  <si>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</si>
  <si>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</si>
  <si>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</si>
  <si>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</si>
  <si>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</si>
  <si>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</si>
  <si>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</si>
  <si>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</si>
  <si>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</si>
  <si>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</si>
  <si>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</si>
  <si>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</si>
  <si>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</si>
  <si>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</si>
  <si>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</si>
  <si>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</si>
  <si>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</si>
  <si>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</si>
  <si>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</si>
  <si>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</si>
  <si>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</si>
  <si>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</si>
  <si>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</si>
  <si>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</si>
  <si>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</si>
  <si>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</si>
  <si>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</si>
  <si>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</si>
  <si>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</si>
  <si>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</si>
  <si>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</si>
  <si>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</si>
  <si>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</si>
  <si>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</si>
  <si>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</si>
  <si>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</si>
  <si>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</si>
  <si>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</si>
  <si>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</si>
  <si>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</si>
  <si>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</si>
  <si>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</si>
  <si>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</si>
  <si>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</si>
  <si>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</si>
  <si>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</si>
  <si>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</si>
  <si>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</si>
  <si>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</si>
  <si>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</si>
  <si>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</si>
  <si>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</si>
  <si>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</si>
  <si>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</si>
  <si>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</si>
  <si>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</si>
  <si>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</si>
  <si>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</si>
  <si>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</si>
  <si>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</si>
  <si>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</si>
  <si>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</si>
  <si>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</si>
  <si>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</si>
  <si>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</si>
  <si>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</si>
  <si>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</si>
  <si>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</si>
  <si>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</si>
  <si>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</si>
  <si>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</si>
  <si>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</si>
  <si>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</si>
  <si>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</si>
  <si>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</si>
  <si>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</si>
  <si>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</si>
  <si>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</si>
  <si>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</si>
  <si>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</si>
  <si>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</si>
  <si>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</si>
  <si>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</si>
  <si>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</si>
  <si>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</si>
  <si>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</si>
  <si>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</si>
  <si>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</si>
  <si>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</si>
  <si>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</si>
  <si>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</si>
  <si>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</si>
  <si>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</si>
  <si>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</si>
  <si>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</si>
  <si>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</si>
  <si>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</si>
  <si>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</si>
  <si>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</si>
  <si>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</si>
  <si>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</si>
  <si>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</si>
  <si>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</si>
  <si>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</si>
  <si>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</si>
  <si>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</si>
  <si>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</si>
  <si>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</si>
  <si>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</si>
  <si>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</si>
  <si>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</si>
  <si>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</si>
  <si>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</si>
  <si>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</si>
  <si>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</si>
  <si>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</si>
  <si>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</si>
  <si>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</si>
  <si>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</si>
  <si>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</si>
  <si>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</si>
  <si>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</si>
  <si>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</si>
  <si>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</si>
  <si>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</si>
  <si>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</si>
  <si>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</si>
  <si>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</si>
  <si>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</si>
  <si>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</si>
  <si>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</si>
  <si>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</si>
  <si>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</si>
  <si>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</si>
  <si>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</si>
  <si>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</si>
  <si>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</si>
  <si>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</si>
  <si>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</si>
  <si>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</si>
  <si>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</si>
  <si>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</si>
  <si>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</si>
  <si>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</si>
  <si>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</si>
  <si>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</si>
  <si>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</si>
  <si>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</si>
  <si>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</si>
  <si>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</si>
  <si>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</si>
  <si>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</si>
  <si>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</si>
  <si>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</si>
  <si>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</si>
  <si>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</si>
  <si>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</si>
  <si>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</si>
  <si>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</si>
  <si>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</si>
  <si>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</si>
  <si>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</si>
  <si>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</si>
  <si>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</si>
  <si>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</si>
  <si>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</si>
  <si>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</si>
  <si>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</si>
  <si>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</si>
  <si>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</si>
  <si>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</si>
  <si>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</si>
  <si>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</si>
  <si>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</si>
  <si>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</si>
  <si>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</si>
  <si>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</si>
  <si>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</si>
  <si>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</si>
  <si>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</si>
  <si>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</si>
  <si>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</si>
  <si>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</si>
  <si>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</si>
  <si>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</si>
  <si>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</si>
  <si>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</si>
  <si>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</si>
  <si>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</si>
  <si>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</si>
  <si>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</si>
  <si>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</si>
  <si>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</si>
  <si>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</si>
  <si>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</si>
  <si>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</si>
  <si>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</si>
  <si>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</si>
  <si>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</si>
  <si>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</si>
  <si>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</si>
  <si>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</si>
  <si>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</si>
  <si>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</si>
  <si>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</si>
  <si>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</si>
  <si>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</si>
  <si>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</si>
  <si>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</si>
  <si>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</si>
  <si>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</si>
  <si>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</si>
  <si>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</si>
  <si>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</si>
  <si>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</si>
  <si>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</si>
  <si>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</si>
  <si>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</si>
  <si>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</si>
  <si>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</si>
  <si>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</si>
  <si>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</si>
  <si>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</si>
  <si>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</si>
  <si>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</si>
  <si>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</si>
  <si>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</si>
  <si>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</si>
  <si>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</si>
  <si>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</si>
  <si>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</si>
  <si>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</si>
  <si>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</si>
  <si>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</si>
  <si>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</si>
  <si>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</si>
  <si>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</si>
  <si>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</si>
  <si>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</si>
  <si>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</si>
  <si>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</si>
  <si>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</si>
  <si>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</si>
  <si>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</si>
  <si>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</si>
  <si>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</si>
  <si>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</si>
  <si>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</si>
  <si>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</si>
  <si>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</si>
  <si>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</si>
  <si>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</si>
  <si>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</si>
  <si>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</si>
  <si>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</si>
  <si>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</si>
  <si>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</si>
  <si>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</si>
  <si>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</si>
  <si>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</si>
  <si>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</si>
  <si>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</si>
  <si>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</si>
  <si>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</si>
  <si>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</si>
  <si>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</si>
  <si>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</si>
  <si>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</si>
  <si>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</si>
  <si>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</si>
  <si>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</si>
  <si>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</si>
  <si>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</si>
  <si>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</si>
  <si>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</si>
  <si>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</si>
  <si>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</si>
  <si>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</si>
  <si>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</si>
  <si>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</si>
  <si>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</si>
  <si>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</si>
  <si>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</si>
  <si>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</si>
  <si>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</si>
  <si>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</si>
  <si>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</si>
  <si>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</si>
  <si>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</si>
  <si>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</si>
  <si>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</si>
  <si>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</si>
  <si>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</si>
  <si>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</si>
  <si>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</si>
  <si>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</si>
  <si>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</si>
  <si>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</si>
  <si>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</si>
  <si>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</si>
  <si>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</si>
  <si>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</si>
  <si>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</si>
  <si>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</si>
  <si>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</si>
  <si>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</si>
  <si>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</si>
  <si>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</si>
  <si>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</si>
  <si>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</si>
  <si>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</si>
  <si>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</si>
  <si>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</si>
  <si>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</si>
  <si>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</si>
  <si>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</si>
  <si>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</si>
  <si>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</si>
  <si>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</si>
  <si>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</si>
  <si>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</si>
  <si>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</si>
  <si>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</si>
  <si>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</si>
  <si>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</si>
  <si>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</si>
  <si>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</si>
  <si>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</si>
  <si>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</si>
  <si>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</si>
  <si>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</si>
  <si>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</si>
  <si>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</si>
  <si>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</si>
  <si>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</si>
  <si>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</si>
  <si>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</si>
  <si>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</si>
  <si>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</si>
  <si>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</si>
  <si>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</si>
  <si>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</si>
  <si>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</si>
  <si>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</si>
  <si>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</si>
  <si>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</si>
  <si>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</si>
  <si>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</si>
  <si>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</si>
  <si>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</si>
  <si>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</si>
  <si>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</si>
  <si>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</si>
  <si>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</si>
  <si>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</si>
  <si>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</si>
  <si>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</si>
  <si>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</si>
  <si>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</si>
  <si>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</si>
  <si>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</si>
  <si>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</si>
  <si>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</si>
  <si>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</si>
  <si>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</si>
  <si>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</si>
  <si>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</si>
  <si>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</si>
  <si>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</si>
  <si>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</si>
  <si>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</si>
  <si>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</si>
  <si>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</si>
  <si>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</si>
  <si>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</si>
  <si>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</si>
  <si>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</si>
  <si>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</si>
  <si>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</si>
  <si>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</si>
  <si>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</si>
  <si>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</si>
  <si>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</si>
  <si>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</si>
  <si>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</si>
  <si>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</si>
  <si>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</si>
  <si>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</si>
  <si>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</si>
  <si>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</si>
  <si>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</si>
  <si>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</si>
  <si>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</si>
  <si>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</si>
  <si>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</si>
  <si>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</si>
  <si>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</si>
  <si>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</si>
  <si>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</si>
  <si>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</si>
  <si>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</si>
  <si>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</si>
  <si>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</si>
  <si>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</si>
  <si>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</si>
  <si>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</si>
  <si>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</si>
  <si>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</si>
  <si>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</si>
  <si>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</si>
  <si>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</si>
  <si>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</si>
  <si>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</si>
  <si>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</si>
  <si>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</si>
  <si>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</si>
  <si>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</si>
  <si>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</si>
  <si>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</si>
  <si>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</si>
  <si>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</si>
  <si>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</si>
  <si>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</si>
  <si>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</si>
  <si>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</si>
  <si>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</si>
  <si>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</si>
  <si>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</si>
  <si>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</si>
  <si>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</si>
  <si>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</si>
  <si>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</si>
  <si>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</si>
  <si>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</si>
  <si>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</si>
  <si>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</si>
  <si>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</si>
  <si>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</si>
  <si>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</si>
  <si>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</si>
  <si>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</si>
  <si>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</si>
  <si>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</si>
  <si>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</si>
  <si>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</si>
  <si>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</si>
  <si>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</si>
  <si>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</si>
  <si>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</si>
  <si>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</si>
  <si>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</si>
  <si>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</si>
  <si>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</si>
  <si>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</si>
  <si>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</si>
  <si>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</si>
  <si>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</si>
  <si>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</si>
  <si>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</si>
  <si>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</si>
  <si>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</si>
  <si>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</si>
  <si>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</si>
  <si>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</si>
  <si>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</si>
  <si>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</si>
  <si>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</si>
  <si>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</si>
  <si>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</si>
  <si>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</si>
  <si>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</si>
  <si>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</si>
  <si>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</si>
  <si>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</si>
  <si>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</si>
  <si>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</si>
  <si>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</si>
  <si>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</si>
  <si>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</si>
  <si>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</si>
  <si>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</si>
  <si>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</si>
  <si>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</si>
  <si>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</si>
  <si>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</si>
  <si>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</si>
  <si>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</si>
  <si>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</si>
  <si>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</si>
  <si>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</si>
  <si>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</si>
  <si>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</si>
  <si>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</si>
  <si>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</si>
  <si>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</si>
  <si>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</si>
  <si>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</si>
  <si>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</si>
  <si>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</si>
  <si>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</si>
  <si>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</si>
  <si>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</si>
  <si>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</si>
  <si>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</si>
  <si>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</si>
  <si>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</si>
  <si>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</si>
  <si>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</si>
  <si>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</si>
  <si>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</si>
  <si>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</si>
  <si>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</si>
  <si>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</si>
  <si>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</si>
  <si>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</si>
  <si>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</si>
  <si>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</si>
  <si>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</si>
  <si>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</si>
  <si>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</si>
  <si>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</si>
  <si>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</si>
  <si>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</si>
  <si>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</si>
  <si>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</si>
  <si>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</si>
  <si>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</si>
  <si>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</si>
  <si>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</si>
  <si>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</si>
  <si>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</si>
  <si>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</si>
  <si>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</si>
  <si>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</si>
  <si>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</si>
  <si>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</si>
  <si>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</si>
  <si>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</si>
  <si>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</si>
  <si>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</si>
  <si>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</si>
  <si>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</si>
  <si>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</si>
  <si>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</si>
  <si>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</si>
  <si>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</si>
  <si>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</si>
  <si>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</si>
  <si>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</si>
  <si>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</si>
  <si>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</si>
  <si>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</si>
  <si>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</si>
  <si>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</si>
  <si>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</si>
  <si>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</si>
  <si>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</si>
  <si>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</si>
  <si>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</si>
  <si>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</si>
  <si>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</si>
  <si>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</si>
  <si>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</si>
  <si>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</si>
  <si>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</si>
  <si>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</si>
  <si>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</si>
  <si>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</si>
  <si>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</si>
  <si>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</si>
  <si>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</si>
  <si>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</si>
  <si>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</si>
  <si>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</si>
  <si>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</si>
  <si>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</si>
  <si>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</si>
  <si>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</si>
  <si>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</si>
  <si>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</si>
  <si>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</si>
  <si>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</si>
  <si>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</si>
  <si>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</si>
  <si>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</si>
  <si>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</si>
  <si>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</si>
  <si>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</si>
  <si>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</si>
  <si>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</si>
  <si>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</si>
  <si>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</si>
  <si>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</si>
  <si>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</si>
  <si>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</si>
  <si>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</si>
  <si>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</si>
  <si>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</si>
  <si>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</si>
  <si>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</si>
  <si>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</si>
  <si>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</si>
  <si>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</si>
  <si>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</si>
  <si>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</si>
  <si>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</si>
  <si>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</si>
  <si>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</si>
  <si>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</si>
  <si>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</si>
  <si>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</si>
  <si>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</si>
  <si>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</si>
  <si>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</si>
  <si>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</si>
  <si>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</si>
  <si>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</si>
  <si>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</si>
  <si>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</si>
  <si>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</si>
  <si>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</si>
  <si>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</si>
  <si>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</si>
  <si>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</si>
  <si>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</si>
  <si>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</si>
  <si>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</si>
  <si>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</si>
  <si>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</si>
  <si>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</si>
  <si>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</si>
  <si>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</si>
  <si>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</si>
  <si>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</si>
  <si>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</si>
  <si>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</si>
  <si>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</si>
  <si>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</si>
  <si>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</si>
  <si>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</si>
  <si>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</si>
  <si>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</si>
  <si>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</si>
  <si>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</si>
  <si>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</si>
  <si>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</si>
  <si>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</si>
  <si>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</si>
  <si>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</si>
  <si>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</si>
  <si>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</si>
  <si>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</si>
  <si>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</si>
  <si>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</si>
  <si>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</si>
  <si>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</si>
  <si>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</si>
  <si>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</si>
  <si>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</si>
  <si>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</si>
  <si>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</si>
  <si>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</si>
  <si>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</si>
  <si>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</si>
  <si>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</si>
  <si>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</si>
  <si>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</si>
  <si>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</si>
  <si>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</si>
  <si>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</si>
  <si>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</si>
  <si>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</si>
  <si>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</si>
  <si>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</si>
  <si>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</si>
  <si>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</si>
  <si>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</si>
  <si>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</si>
  <si>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</si>
  <si>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</si>
  <si>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</si>
  <si>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</si>
  <si>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</si>
  <si>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</si>
  <si>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</si>
  <si>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</si>
  <si>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</si>
  <si>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</si>
  <si>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</si>
  <si>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</si>
  <si>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</si>
  <si>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</si>
  <si>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</si>
  <si>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</si>
  <si>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</si>
  <si>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</si>
  <si>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</si>
  <si>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</si>
  <si>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</si>
  <si>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</si>
  <si>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</si>
  <si>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</si>
  <si>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</si>
  <si>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</si>
  <si>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</si>
  <si>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</si>
  <si>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</si>
  <si>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</si>
  <si>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</si>
  <si>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</si>
  <si>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</si>
  <si>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</si>
  <si>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</si>
  <si>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</si>
  <si>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</si>
  <si>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</si>
  <si>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</si>
  <si>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</si>
  <si>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</si>
  <si>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</si>
  <si>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</si>
  <si>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</si>
  <si>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</si>
  <si>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</si>
  <si>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</si>
  <si>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</si>
  <si>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</si>
  <si>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</si>
  <si>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</si>
  <si>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</si>
  <si>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</si>
  <si>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</si>
  <si>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</si>
  <si>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</si>
  <si>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</si>
  <si>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</si>
  <si>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</si>
  <si>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</si>
  <si>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</si>
  <si>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</si>
  <si>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</si>
  <si>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</si>
  <si>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</si>
  <si>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</si>
  <si>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</si>
  <si>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</si>
  <si>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</si>
  <si>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</si>
  <si>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</si>
  <si>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</si>
  <si>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</si>
  <si>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</si>
  <si>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</si>
  <si>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</si>
  <si>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</si>
  <si>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</si>
  <si>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</si>
  <si>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</si>
  <si>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</si>
  <si>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</si>
  <si>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</si>
  <si>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</si>
  <si>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</si>
  <si>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</si>
  <si>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</si>
  <si>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</si>
  <si>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</si>
  <si>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</si>
  <si>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</si>
  <si>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</si>
  <si>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</si>
  <si>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</si>
  <si>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</si>
  <si>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</si>
  <si>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</si>
  <si>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</si>
  <si>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</si>
  <si>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</si>
  <si>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</si>
  <si>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</si>
  <si>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</si>
  <si>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</si>
  <si>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</si>
  <si>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</si>
  <si>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</si>
  <si>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</si>
  <si>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</si>
  <si>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</si>
  <si>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</si>
  <si>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</si>
  <si>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</si>
  <si>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</si>
  <si>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</si>
  <si>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</si>
  <si>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</si>
  <si>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</si>
  <si>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</si>
  <si>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</si>
  <si>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</si>
  <si>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</si>
  <si>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</si>
  <si>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</si>
  <si>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</si>
  <si>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</si>
  <si>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</si>
  <si>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</si>
  <si>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</si>
  <si>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</si>
  <si>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</si>
  <si>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</si>
  <si>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</si>
  <si>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</si>
  <si>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</si>
  <si>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</si>
  <si>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</si>
  <si>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</si>
  <si>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</si>
  <si>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</si>
  <si>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</si>
  <si>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</si>
  <si>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</si>
  <si>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</si>
  <si>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</si>
  <si>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</si>
  <si>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</si>
  <si>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</si>
  <si>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</si>
  <si>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</si>
  <si>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</si>
  <si>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</si>
  <si>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</si>
  <si>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</si>
  <si>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</si>
  <si>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</si>
  <si>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</si>
  <si>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</si>
  <si>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</si>
  <si>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</si>
  <si>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</si>
  <si>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</si>
  <si>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</si>
  <si>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</si>
  <si>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</si>
  <si>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</si>
  <si>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</si>
  <si>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</si>
  <si>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</si>
  <si>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</si>
  <si>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</si>
  <si>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</si>
  <si>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</si>
  <si>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</si>
  <si>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</si>
  <si>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</si>
  <si>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</si>
  <si>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</si>
  <si>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</si>
  <si>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</si>
  <si>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</si>
  <si>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</si>
  <si>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</si>
  <si>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</si>
  <si>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</si>
  <si>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</si>
  <si>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</si>
  <si>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</si>
  <si>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</si>
  <si>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</si>
  <si>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</si>
  <si>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</si>
  <si>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</si>
  <si>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</si>
  <si>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</si>
  <si>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</si>
  <si>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</si>
  <si>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</si>
  <si>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</si>
  <si>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</si>
  <si>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</si>
  <si>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</si>
  <si>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</si>
  <si>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</si>
  <si>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</si>
  <si>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</si>
  <si>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</si>
  <si>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</si>
  <si>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</si>
  <si>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</si>
  <si>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</si>
  <si>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</si>
  <si>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</si>
  <si>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</si>
  <si>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</si>
  <si>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</si>
  <si>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</si>
  <si>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</si>
  <si>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</si>
  <si>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</si>
  <si>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</si>
  <si>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</si>
  <si>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</si>
  <si>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</si>
  <si>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</si>
  <si>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</si>
  <si>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</si>
  <si>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</si>
  <si>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</si>
  <si>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</si>
  <si>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</si>
  <si>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</si>
  <si>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</si>
  <si>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</si>
  <si>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</si>
  <si>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</si>
  <si>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</si>
  <si>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</si>
  <si>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</si>
  <si>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</si>
  <si>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</si>
  <si>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</si>
  <si>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</si>
  <si>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</si>
  <si>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</si>
  <si>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</si>
  <si>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</si>
  <si>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</si>
  <si>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</si>
  <si>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</si>
  <si>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</si>
  <si>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</si>
  <si>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</si>
  <si>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</si>
  <si>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</si>
  <si>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</si>
  <si>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</si>
  <si>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</si>
  <si>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</si>
  <si>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</si>
  <si>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</si>
  <si>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</si>
  <si>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</si>
  <si>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</si>
  <si>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</si>
  <si>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</si>
  <si>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</si>
  <si>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</si>
  <si>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</si>
  <si>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</si>
  <si>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</si>
  <si>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</si>
  <si>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</si>
  <si>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</si>
  <si>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</si>
  <si>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</si>
  <si>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</si>
  <si>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</si>
  <si>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</si>
  <si>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</si>
  <si>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</si>
  <si>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</si>
  <si>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</si>
  <si>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</si>
  <si>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</si>
  <si>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</si>
  <si>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</si>
  <si>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</si>
  <si>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</si>
  <si>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</si>
  <si>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</si>
  <si>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</si>
  <si>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</si>
  <si>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</si>
  <si>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</si>
  <si>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</si>
  <si>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</si>
  <si>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</si>
  <si>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</si>
  <si>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</si>
  <si>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</si>
  <si>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</si>
  <si>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</si>
  <si>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</si>
  <si>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</si>
  <si>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</si>
  <si>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</si>
  <si>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</si>
  <si>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</si>
  <si>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</si>
  <si>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</si>
  <si>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</si>
  <si>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</si>
  <si>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</si>
  <si>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</si>
  <si>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</si>
  <si>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</si>
  <si>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</si>
  <si>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</si>
  <si>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</si>
  <si>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</si>
  <si>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</si>
  <si>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</si>
  <si>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</si>
  <si>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</si>
  <si>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</si>
  <si>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</si>
  <si>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</si>
  <si>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</si>
  <si>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</si>
  <si>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</si>
  <si>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</si>
  <si>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</si>
  <si>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</si>
  <si>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</si>
  <si>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</si>
  <si>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</si>
  <si>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</si>
  <si>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</si>
  <si>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</si>
  <si>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</si>
  <si>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</si>
  <si>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</si>
  <si>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</si>
  <si>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</si>
  <si>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</si>
  <si>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</si>
  <si>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</si>
  <si>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</si>
  <si>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</si>
  <si>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</si>
  <si>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</si>
  <si>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</si>
  <si>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</si>
  <si>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</si>
  <si>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</si>
  <si>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</si>
  <si>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</si>
  <si>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</si>
  <si>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</si>
  <si>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</si>
  <si>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</si>
  <si>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</si>
  <si>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</si>
  <si>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</si>
  <si>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</si>
  <si>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</si>
  <si>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</si>
  <si>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</si>
  <si>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</si>
  <si>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</si>
  <si>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</si>
  <si>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</si>
  <si>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</si>
  <si>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</si>
  <si>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</si>
  <si>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</si>
  <si>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</si>
  <si>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</si>
  <si>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</si>
  <si>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</si>
  <si>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</si>
  <si>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</si>
  <si>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</si>
  <si>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</si>
  <si>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</si>
  <si>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</si>
  <si>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</si>
  <si>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</si>
  <si>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</si>
  <si>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</si>
  <si>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</si>
  <si>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</si>
  <si>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</si>
  <si>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</si>
  <si>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</si>
  <si>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</si>
  <si>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</si>
  <si>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</si>
  <si>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</si>
  <si>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</si>
  <si>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</si>
  <si>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</si>
  <si>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</si>
  <si>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</si>
  <si>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</si>
  <si>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</si>
  <si>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</si>
  <si>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</si>
  <si>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</si>
  <si>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</si>
  <si>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</si>
  <si>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</si>
  <si>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</si>
  <si>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</si>
  <si>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</si>
  <si>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</si>
  <si>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</si>
  <si>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</si>
  <si>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</si>
  <si>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</si>
  <si>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</si>
  <si>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</si>
  <si>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</si>
  <si>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</si>
  <si>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</si>
  <si>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</si>
  <si>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</si>
  <si>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</si>
  <si>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</si>
  <si>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</si>
  <si>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</si>
  <si>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</si>
  <si>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</si>
  <si>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</si>
  <si>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</si>
  <si>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</si>
  <si>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</si>
  <si>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</si>
  <si>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</si>
  <si>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</si>
  <si>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</si>
  <si>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</si>
  <si>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</si>
  <si>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</si>
  <si>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</si>
  <si>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</si>
  <si>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</si>
  <si>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</si>
  <si>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</si>
  <si>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</si>
  <si>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</si>
  <si>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</si>
  <si>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</si>
  <si>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</si>
  <si>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</si>
  <si>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</si>
  <si>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</si>
  <si>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</si>
  <si>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</si>
  <si>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</si>
  <si>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</si>
  <si>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</si>
  <si>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</si>
  <si>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</si>
  <si>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</si>
  <si>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</si>
  <si>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</si>
  <si>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</si>
  <si>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</si>
  <si>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</si>
  <si>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</si>
  <si>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</si>
  <si>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</si>
  <si>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</si>
  <si>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</si>
  <si>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</si>
  <si>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</si>
  <si>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</si>
  <si>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</si>
  <si>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</si>
  <si>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</si>
  <si>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</si>
  <si>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</si>
  <si>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</si>
  <si>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</si>
  <si>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</si>
  <si>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</si>
  <si>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</si>
  <si>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</si>
  <si>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</si>
  <si>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</si>
  <si>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</si>
  <si>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</si>
  <si>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</si>
  <si>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</si>
  <si>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</si>
  <si>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</si>
  <si>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</si>
  <si>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</si>
  <si>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</si>
  <si>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</si>
  <si>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</si>
  <si>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</si>
  <si>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</si>
  <si>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</si>
  <si>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</si>
  <si>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</si>
  <si>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</si>
  <si>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</si>
  <si>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</si>
  <si>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</si>
  <si>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</si>
  <si>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</si>
  <si>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</si>
  <si>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</si>
  <si>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</si>
  <si>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</si>
  <si>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</si>
  <si>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</si>
  <si>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</si>
  <si>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</si>
  <si>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</si>
  <si>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</si>
  <si>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</si>
  <si>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</si>
  <si>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</si>
  <si>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</si>
  <si>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</si>
  <si>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</si>
  <si>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</si>
  <si>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</si>
  <si>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</si>
  <si>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</si>
  <si>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</si>
  <si>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</si>
  <si>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</si>
  <si>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</si>
  <si>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</si>
  <si>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</si>
  <si>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</si>
  <si>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</si>
  <si>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</si>
  <si>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</si>
  <si>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</si>
  <si>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</si>
  <si>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</si>
  <si>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</si>
  <si>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</si>
  <si>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</si>
  <si>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</si>
  <si>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</si>
  <si>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</si>
  <si>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</si>
  <si>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</si>
  <si>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</si>
  <si>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</si>
  <si>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</si>
  <si>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</si>
  <si>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</si>
  <si>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</si>
  <si>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</si>
  <si>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</si>
  <si>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</si>
  <si>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</si>
  <si>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</si>
  <si>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</si>
  <si>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</si>
  <si>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</si>
  <si>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</si>
  <si>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</si>
  <si>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</si>
  <si>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</si>
  <si>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</si>
  <si>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</si>
  <si>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</si>
  <si>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</si>
  <si>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</si>
  <si>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</si>
  <si>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</si>
  <si>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</si>
  <si>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</si>
  <si>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</si>
  <si>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</si>
  <si>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</si>
  <si>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</si>
  <si>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</si>
  <si>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</si>
  <si>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</si>
  <si>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</si>
  <si>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</si>
  <si>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</si>
  <si>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</si>
  <si>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</si>
  <si>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</si>
  <si>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</si>
  <si>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</si>
  <si>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</si>
  <si>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</si>
  <si>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</si>
  <si>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</si>
  <si>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</si>
  <si>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</si>
  <si>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</si>
  <si>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</si>
  <si>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</si>
  <si>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</si>
  <si>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</si>
  <si>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</si>
  <si>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</si>
  <si>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</si>
  <si>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</si>
  <si>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</si>
  <si>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</si>
  <si>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</si>
  <si>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</si>
  <si>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</si>
  <si>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</si>
  <si>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</si>
  <si>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</si>
  <si>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</si>
  <si>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</si>
  <si>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</si>
  <si>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</si>
  <si>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</si>
  <si>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</si>
  <si>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</si>
  <si>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</si>
  <si>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</si>
  <si>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</si>
  <si>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</si>
  <si>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</si>
  <si>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</si>
  <si>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</si>
  <si>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</si>
  <si>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</si>
  <si>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</si>
  <si>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</si>
  <si>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</si>
  <si>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</si>
  <si>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</si>
  <si>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</si>
  <si>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</si>
  <si>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</si>
  <si>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</si>
  <si>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</si>
  <si>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</si>
  <si>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</si>
  <si>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</si>
  <si>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</si>
  <si>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</si>
  <si>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</si>
  <si>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</si>
  <si>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</si>
  <si>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</si>
  <si>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</si>
  <si>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</si>
  <si>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</si>
  <si>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</si>
  <si>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</si>
  <si>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</si>
  <si>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</si>
  <si>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</si>
  <si>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</si>
  <si>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</si>
  <si>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</si>
  <si>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</si>
  <si>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</si>
  <si>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</si>
  <si>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</si>
  <si>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</si>
  <si>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</si>
  <si>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</si>
  <si>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</si>
  <si>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</si>
  <si>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</si>
  <si>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</si>
  <si>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</si>
  <si>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</si>
  <si>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</si>
  <si>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</si>
  <si>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</si>
  <si>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</si>
  <si>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</si>
  <si>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</si>
  <si>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</si>
  <si>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</si>
  <si>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</si>
  <si>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</si>
  <si>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</si>
  <si>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</si>
  <si>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</si>
  <si>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</si>
  <si>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</si>
  <si>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</si>
  <si>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</si>
  <si>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</si>
  <si>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</si>
  <si>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</si>
  <si>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</si>
  <si>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</si>
  <si>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</si>
  <si>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</si>
  <si>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</si>
  <si>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</si>
  <si>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</si>
  <si>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</si>
  <si>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</si>
  <si>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</si>
  <si>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</si>
  <si>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</si>
  <si>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</si>
  <si>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</si>
  <si>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</si>
  <si>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</si>
  <si>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</si>
  <si>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</si>
  <si>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</si>
  <si>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</si>
  <si>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</si>
  <si>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</si>
  <si>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</si>
  <si>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</si>
  <si>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</si>
  <si>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</si>
  <si>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</si>
  <si>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</si>
  <si>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</si>
  <si>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</si>
  <si>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</si>
  <si>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</si>
  <si>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</si>
  <si>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</si>
  <si>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</si>
  <si>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</si>
  <si>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</si>
  <si>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</si>
  <si>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</si>
  <si>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</si>
  <si>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</si>
  <si>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</si>
  <si>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</si>
  <si>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</si>
  <si>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</si>
  <si>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</si>
  <si>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</si>
  <si>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</si>
  <si>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</si>
  <si>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</si>
  <si>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</si>
  <si>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</si>
  <si>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</si>
  <si>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</si>
  <si>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</si>
  <si>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</si>
  <si>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</si>
  <si>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</si>
  <si>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</si>
  <si>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</si>
  <si>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</si>
  <si>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</si>
  <si>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</si>
  <si>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</si>
  <si>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</si>
  <si>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</si>
  <si>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</si>
  <si>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</si>
  <si>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</si>
  <si>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</si>
  <si>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</si>
  <si>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</si>
  <si>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</si>
  <si>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</si>
  <si>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</si>
  <si>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</si>
  <si>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</si>
  <si>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</si>
  <si>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</si>
  <si>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</si>
  <si>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</si>
  <si>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</si>
  <si>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</si>
  <si>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</si>
  <si>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</si>
  <si>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</si>
  <si>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</si>
  <si>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</si>
  <si>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</si>
  <si>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</si>
  <si>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</si>
  <si>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</si>
  <si>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</si>
  <si>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</si>
  <si>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</si>
  <si>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</si>
  <si>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</si>
  <si>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</si>
  <si>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</si>
  <si>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</si>
  <si>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</si>
  <si>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</si>
  <si>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</si>
  <si>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</si>
  <si>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</si>
  <si>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</si>
  <si>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</si>
  <si>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</si>
  <si>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</si>
  <si>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</si>
  <si>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</si>
  <si>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</si>
  <si>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</si>
  <si>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</si>
  <si>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</si>
  <si>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</si>
  <si>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</si>
  <si>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</si>
  <si>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</si>
  <si>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</si>
  <si>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</si>
  <si>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</si>
  <si>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</si>
  <si>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</si>
  <si>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</si>
  <si>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</si>
  <si>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</si>
  <si>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</si>
  <si>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</si>
  <si>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</si>
  <si>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</si>
  <si>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</si>
  <si>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</si>
  <si>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</si>
  <si>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</si>
  <si>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</si>
  <si>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</si>
  <si>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</si>
  <si>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</si>
  <si>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</si>
  <si>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</si>
  <si>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</si>
  <si>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</si>
  <si>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</si>
  <si>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</si>
  <si>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</si>
  <si>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</si>
  <si>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</si>
  <si>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</si>
  <si>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</si>
  <si>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</si>
  <si>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</si>
  <si>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</si>
  <si>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</si>
  <si>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</si>
  <si>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</si>
  <si>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</si>
  <si>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</si>
  <si>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</si>
  <si>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</si>
  <si>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</si>
  <si>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</si>
  <si>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</si>
  <si>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</si>
  <si>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</si>
  <si>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</si>
  <si>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</si>
  <si>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</si>
  <si>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</si>
  <si>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</si>
  <si>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</si>
  <si>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</si>
  <si>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</si>
  <si>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</si>
  <si>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</si>
  <si>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</si>
  <si>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</si>
  <si>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</si>
  <si>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</si>
  <si>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</si>
  <si>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</si>
  <si>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</si>
  <si>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</si>
  <si>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</si>
  <si>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</si>
  <si>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</si>
  <si>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</si>
  <si>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</si>
  <si>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</si>
  <si>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</si>
  <si>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</si>
  <si>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</si>
  <si>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</si>
  <si>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</si>
  <si>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</si>
  <si>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</si>
  <si>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</si>
  <si>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</si>
  <si>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</si>
  <si>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</si>
  <si>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</si>
  <si>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</si>
  <si>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</si>
  <si>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</si>
  <si>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</si>
  <si>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</si>
  <si>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</si>
  <si>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</si>
  <si>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</si>
  <si>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</si>
  <si>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</si>
  <si>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</si>
  <si>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</si>
  <si>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</si>
  <si>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</si>
  <si>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</si>
  <si>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</si>
  <si>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</si>
  <si>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</si>
  <si>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</si>
  <si>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</si>
  <si>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</si>
  <si>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</si>
  <si>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</si>
  <si>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</si>
  <si>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</si>
  <si>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</si>
  <si>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</si>
  <si>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</si>
  <si>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</si>
  <si>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</si>
  <si>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</si>
  <si>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</si>
  <si>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</si>
  <si>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</si>
  <si>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</si>
  <si>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</si>
  <si>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</si>
  <si>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</si>
  <si>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</si>
  <si>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</si>
  <si>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</si>
  <si>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</si>
  <si>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</si>
  <si>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</si>
  <si>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</si>
  <si>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</si>
  <si>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</si>
  <si>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</si>
  <si>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</si>
  <si>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</si>
  <si>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</si>
  <si>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</si>
  <si>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</si>
  <si>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</si>
  <si>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</si>
  <si>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</si>
  <si>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</si>
  <si>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</si>
  <si>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</si>
  <si>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</si>
  <si>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</si>
  <si>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</si>
  <si>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</si>
  <si>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</si>
  <si>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</si>
  <si>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</si>
  <si>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</si>
  <si>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</si>
  <si>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</si>
  <si>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</si>
  <si>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</si>
  <si>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</si>
  <si>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</si>
  <si>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</si>
  <si>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</si>
  <si>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</si>
  <si>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</si>
  <si>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</si>
  <si>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</si>
  <si>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</si>
  <si>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</si>
  <si>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</si>
  <si>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</si>
  <si>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</si>
  <si>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</si>
  <si>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</si>
  <si>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</si>
  <si>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</si>
  <si>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</si>
  <si>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</si>
  <si>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</si>
  <si>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</si>
  <si>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</si>
  <si>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</si>
  <si>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</si>
  <si>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</si>
  <si>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</si>
  <si>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</si>
  <si>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</si>
  <si>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</si>
  <si>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</si>
  <si>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</si>
  <si>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</si>
  <si>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</si>
  <si>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</si>
  <si>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</si>
  <si>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</si>
  <si>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</si>
  <si>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</si>
  <si>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</si>
  <si>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</si>
  <si>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</si>
  <si>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</si>
  <si>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</si>
  <si>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</si>
  <si>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</si>
  <si>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</si>
  <si>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</si>
  <si>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</si>
  <si>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</si>
  <si>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</si>
  <si>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</si>
  <si>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</si>
  <si>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</si>
  <si>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</si>
  <si>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</si>
  <si>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</si>
  <si>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</si>
  <si>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</si>
  <si>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</si>
  <si>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</si>
  <si>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</si>
  <si>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</si>
  <si>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</si>
  <si>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</si>
  <si>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</si>
  <si>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</si>
  <si>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</si>
  <si>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</si>
  <si>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</si>
  <si>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</si>
  <si>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</si>
  <si>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</si>
  <si>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</si>
  <si>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</si>
  <si>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</si>
  <si>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</si>
  <si>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</si>
  <si>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</si>
  <si>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</si>
  <si>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</si>
  <si>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</si>
  <si>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</si>
  <si>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</si>
  <si>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</si>
  <si>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</si>
  <si>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</si>
  <si>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</si>
  <si>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</si>
  <si>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</si>
  <si>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</si>
  <si>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</si>
  <si>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</si>
  <si>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</si>
  <si>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</si>
  <si>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</si>
  <si>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</si>
  <si>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</si>
  <si>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</si>
  <si>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</si>
  <si>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</si>
  <si>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</si>
  <si>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</si>
  <si>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</si>
  <si>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</si>
  <si>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</si>
  <si>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</si>
  <si>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</si>
  <si>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</si>
  <si>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</si>
  <si>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</si>
  <si>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</si>
  <si>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</si>
  <si>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</si>
  <si>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</si>
  <si>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</si>
  <si>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</si>
  <si>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</si>
  <si>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</si>
  <si>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</si>
  <si>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</si>
  <si>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</si>
  <si>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</si>
  <si>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</si>
  <si>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</si>
  <si>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</si>
  <si>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</si>
  <si>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</si>
  <si>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</si>
  <si>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</si>
  <si>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</si>
  <si>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</si>
  <si>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</si>
  <si>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</si>
  <si>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</si>
  <si>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</si>
  <si>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</si>
  <si>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</si>
  <si>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</si>
  <si>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</si>
  <si>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</si>
  <si>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</si>
  <si>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</si>
  <si>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</si>
  <si>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</si>
  <si>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</si>
  <si>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</si>
  <si>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</si>
  <si>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</si>
  <si>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</si>
  <si>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</si>
  <si>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</si>
  <si>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</si>
  <si>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</si>
  <si>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</si>
  <si>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</si>
  <si>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</si>
  <si>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</si>
  <si>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</si>
  <si>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</si>
  <si>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</si>
  <si>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</si>
  <si>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</si>
  <si>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</si>
  <si>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</si>
  <si>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</si>
  <si>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</si>
  <si>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</si>
  <si>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</si>
  <si>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</si>
  <si>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</si>
  <si>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</si>
  <si>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</si>
  <si>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</si>
  <si>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</si>
  <si>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</si>
  <si>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</si>
  <si>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</si>
  <si>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</si>
  <si>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</si>
  <si>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</si>
  <si>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</si>
  <si>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</si>
  <si>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</si>
  <si>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</si>
  <si>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</si>
  <si>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</si>
  <si>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</si>
  <si>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</si>
  <si>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</si>
  <si>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</si>
  <si>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</si>
  <si>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</si>
  <si>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</si>
  <si>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</si>
  <si>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</si>
  <si>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</si>
  <si>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</si>
  <si>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</si>
  <si>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</si>
  <si>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</si>
  <si>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</si>
  <si>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</si>
  <si>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</si>
  <si>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</si>
  <si>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</si>
  <si>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</si>
  <si>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</si>
  <si>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</si>
  <si>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</si>
  <si>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</si>
  <si>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</si>
  <si>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</si>
  <si>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</si>
  <si>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</si>
  <si>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</si>
  <si>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</si>
  <si>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</si>
  <si>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</si>
  <si>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</si>
  <si>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</si>
  <si>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</si>
  <si>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</si>
  <si>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</si>
  <si>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</si>
  <si>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</si>
  <si>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</si>
  <si>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</si>
  <si>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</si>
  <si>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</si>
  <si>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</si>
  <si>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</si>
  <si>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</si>
  <si>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</si>
  <si>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</si>
  <si>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</si>
  <si>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</si>
  <si>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</si>
  <si>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</si>
  <si>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</si>
  <si>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</si>
  <si>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</si>
  <si>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</si>
  <si>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</si>
  <si>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</si>
  <si>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</si>
  <si>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</si>
  <si>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</si>
  <si>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</si>
  <si>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</si>
  <si>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</si>
  <si>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</si>
  <si>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</si>
  <si>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</si>
  <si>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</si>
  <si>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</si>
  <si>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</si>
  <si>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</si>
  <si>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</si>
  <si>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</si>
  <si>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</si>
  <si>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</si>
  <si>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</si>
  <si>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</si>
  <si>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</si>
  <si>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</si>
  <si>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</si>
  <si>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</si>
  <si>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</si>
  <si>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</si>
  <si>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</si>
  <si>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</si>
  <si>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</si>
  <si>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</si>
  <si>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</si>
  <si>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</si>
  <si>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</si>
  <si>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</si>
  <si>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</si>
  <si>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</si>
  <si>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</si>
  <si>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</si>
  <si>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</si>
  <si>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</si>
  <si>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</si>
  <si>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</si>
  <si>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</si>
  <si>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</si>
  <si>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</si>
  <si>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</si>
  <si>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</si>
  <si>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</si>
  <si>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</si>
  <si>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</si>
  <si>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</si>
  <si>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</si>
  <si>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</si>
  <si>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</si>
  <si>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</si>
  <si>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</si>
  <si>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</si>
  <si>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</si>
  <si>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</si>
  <si>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</si>
  <si>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</si>
  <si>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</si>
  <si>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</si>
  <si>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</si>
  <si>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</si>
  <si>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</si>
  <si>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</si>
  <si>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</si>
  <si>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</si>
  <si>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</si>
  <si>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</si>
  <si>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</si>
  <si>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</si>
  <si>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</si>
  <si>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</si>
  <si>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</si>
  <si>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</si>
  <si>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</si>
  <si>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</si>
  <si>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</si>
  <si>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</si>
  <si>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</si>
  <si>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</si>
  <si>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</si>
  <si>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</si>
  <si>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</si>
  <si>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</si>
  <si>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</si>
  <si>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</si>
  <si>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</si>
  <si>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</si>
  <si>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</si>
  <si>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</si>
  <si>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</si>
  <si>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</si>
  <si>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</si>
  <si>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</si>
  <si>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</si>
  <si>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</si>
  <si>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</si>
  <si>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</si>
  <si>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</si>
  <si>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</si>
  <si>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</si>
  <si>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</si>
  <si>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</si>
  <si>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</si>
  <si>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</si>
  <si>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</si>
  <si>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</si>
  <si>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</si>
  <si>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</si>
  <si>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</si>
  <si>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</si>
  <si>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</si>
  <si>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</si>
  <si>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</si>
  <si>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</si>
  <si>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</si>
  <si>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</si>
  <si>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</si>
  <si>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</si>
  <si>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</si>
  <si>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</si>
  <si>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</si>
  <si>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</si>
  <si>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</si>
  <si>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</si>
  <si>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</si>
  <si>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</si>
  <si>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</si>
  <si>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</si>
  <si>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</si>
  <si>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</si>
  <si>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</si>
  <si>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</si>
  <si>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</si>
  <si>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</si>
  <si>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</si>
  <si>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</si>
  <si>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</si>
  <si>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</si>
  <si>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</si>
  <si>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</si>
  <si>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</si>
  <si>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</si>
  <si>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</si>
  <si>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</si>
  <si>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</si>
  <si>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</si>
  <si>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</si>
  <si>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</si>
  <si>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</si>
  <si>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</si>
  <si>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</si>
  <si>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</si>
  <si>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</si>
  <si>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</si>
  <si>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</si>
  <si>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</si>
  <si>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</si>
  <si>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</si>
  <si>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</si>
  <si>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</si>
  <si>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</si>
  <si>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</si>
  <si>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</si>
  <si>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</si>
  <si>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</si>
  <si>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</si>
  <si>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</si>
  <si>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</si>
  <si>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</si>
  <si>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</si>
  <si>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</si>
  <si>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</si>
  <si>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</si>
  <si>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</si>
  <si>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</si>
  <si>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</si>
  <si>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</si>
  <si>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</si>
  <si>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</si>
  <si>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</si>
  <si>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</si>
  <si>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</si>
  <si>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</si>
  <si>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</si>
  <si>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</si>
  <si>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</si>
  <si>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</si>
  <si>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</si>
  <si>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</si>
  <si>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</si>
  <si>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</si>
  <si>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</si>
  <si>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</si>
  <si>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</si>
  <si>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</si>
  <si>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</si>
  <si>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</si>
  <si>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</si>
  <si>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</si>
  <si>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</si>
  <si>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</si>
  <si>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</si>
  <si>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</si>
  <si>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</si>
  <si>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</si>
  <si>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</si>
  <si>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</si>
  <si>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</si>
  <si>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</si>
  <si>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</si>
  <si>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</si>
  <si>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</si>
  <si>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</si>
  <si>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</si>
  <si>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</si>
  <si>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</si>
  <si>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</si>
  <si>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</si>
  <si>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</si>
  <si>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</si>
  <si>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</si>
  <si>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</si>
  <si>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</si>
  <si>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</si>
  <si>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</si>
  <si>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</si>
  <si>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</si>
  <si>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</si>
  <si>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</si>
  <si>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</si>
  <si>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</si>
  <si>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</si>
  <si>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</si>
  <si>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</si>
  <si>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</si>
  <si>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</si>
  <si>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</si>
  <si>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</si>
  <si>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</si>
  <si>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</si>
  <si>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</si>
  <si>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</si>
  <si>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</si>
  <si>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</si>
  <si>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</si>
  <si>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</si>
  <si>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</si>
  <si>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</si>
  <si>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</si>
  <si>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</si>
  <si>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</si>
  <si>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</si>
  <si>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</si>
  <si>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</si>
  <si>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</si>
  <si>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</si>
  <si>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</si>
  <si>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</si>
  <si>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</si>
  <si>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</si>
  <si>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</si>
  <si>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</si>
  <si>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</si>
  <si>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</si>
  <si>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</si>
  <si>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</si>
  <si>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</si>
  <si>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</si>
  <si>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</si>
  <si>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</si>
  <si>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</si>
  <si>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</si>
  <si>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</si>
  <si>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</si>
  <si>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</si>
  <si>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</si>
  <si>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</si>
  <si>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</si>
  <si>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</si>
  <si>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</si>
  <si>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</si>
  <si>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</si>
  <si>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</si>
  <si>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</si>
  <si>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</si>
  <si>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</si>
  <si>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</si>
  <si>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</si>
  <si>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</si>
  <si>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</si>
  <si>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</si>
  <si>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</si>
  <si>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</si>
  <si>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</si>
  <si>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</si>
  <si>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</si>
  <si>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</si>
  <si>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</si>
  <si>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</si>
  <si>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</si>
  <si>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</si>
  <si>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</si>
  <si>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</si>
  <si>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</si>
  <si>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</si>
  <si>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</si>
  <si>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</si>
  <si>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</si>
  <si>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</si>
  <si>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</si>
  <si>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</si>
  <si>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</si>
  <si>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</si>
  <si>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</si>
  <si>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</si>
  <si>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</si>
  <si>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</si>
  <si>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</si>
  <si>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</si>
  <si>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</si>
  <si>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</si>
  <si>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</si>
  <si>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</si>
  <si>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</si>
  <si>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</si>
  <si>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</si>
  <si>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</si>
  <si>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</si>
  <si>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</si>
  <si>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</si>
  <si>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</si>
  <si>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</si>
  <si>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</si>
  <si>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</si>
  <si>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</si>
  <si>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</si>
  <si>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</si>
  <si>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</si>
  <si>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</si>
  <si>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</si>
  <si>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</si>
  <si>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</si>
  <si>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</si>
  <si>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</si>
  <si>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</si>
  <si>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</si>
  <si>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</si>
  <si>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</si>
  <si>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</si>
  <si>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</si>
  <si>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</si>
  <si>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</si>
  <si>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</si>
  <si>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</si>
  <si>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</si>
  <si>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</si>
  <si>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</si>
  <si>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</si>
  <si>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</si>
  <si>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</si>
  <si>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</si>
  <si>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</si>
  <si>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</si>
  <si>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</si>
  <si>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</si>
  <si>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</si>
  <si>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</si>
  <si>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</si>
  <si>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</si>
  <si>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</si>
  <si>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</si>
  <si>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</si>
  <si>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</si>
  <si>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</si>
  <si>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</si>
  <si>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</si>
  <si>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</si>
  <si>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</si>
  <si>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</si>
  <si>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</si>
  <si>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</si>
  <si>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</si>
  <si>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</si>
  <si>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</si>
  <si>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</si>
  <si>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</si>
  <si>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</si>
  <si>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</si>
  <si>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</si>
  <si>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</si>
  <si>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</si>
  <si>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</si>
  <si>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</si>
  <si>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</si>
  <si>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</si>
  <si>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</si>
  <si>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</si>
  <si>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</si>
  <si>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</si>
  <si>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</si>
  <si>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</si>
  <si>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</si>
  <si>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</si>
  <si>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</si>
  <si>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</si>
  <si>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</si>
  <si>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</si>
  <si>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</si>
  <si>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</si>
  <si>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</si>
  <si>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</si>
  <si>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</si>
  <si>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</si>
  <si>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</si>
  <si>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</si>
  <si>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</si>
  <si>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</si>
  <si>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</si>
  <si>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</si>
  <si>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</si>
  <si>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</si>
  <si>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</si>
  <si>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</si>
  <si>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</si>
  <si>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</si>
  <si>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</si>
  <si>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</si>
  <si>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</si>
  <si>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</si>
  <si>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</si>
  <si>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</si>
  <si>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</si>
  <si>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</si>
  <si>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</si>
  <si>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</si>
  <si>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</si>
  <si>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</si>
  <si>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</si>
  <si>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</si>
  <si>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</si>
  <si>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</si>
  <si>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</si>
  <si>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</si>
  <si>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</si>
  <si>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</si>
  <si>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</si>
  <si>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</si>
  <si>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</si>
  <si>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</si>
  <si>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</si>
  <si>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</si>
  <si>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</si>
  <si>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</si>
  <si>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</si>
  <si>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</si>
  <si>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</si>
  <si>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</si>
  <si>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</si>
  <si>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</si>
  <si>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</si>
  <si>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</si>
  <si>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</si>
  <si>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</si>
  <si>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</si>
  <si>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</si>
  <si>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</si>
  <si>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</si>
  <si>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</si>
  <si>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</si>
  <si>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</si>
  <si>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</si>
  <si>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</si>
  <si>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</si>
  <si>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</si>
  <si>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</si>
  <si>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</si>
  <si>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</si>
  <si>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</si>
  <si>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</si>
  <si>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</si>
  <si>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</si>
  <si>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</si>
  <si>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</si>
  <si>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</si>
  <si>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</si>
  <si>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</si>
  <si>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</si>
  <si>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</si>
  <si>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</si>
  <si>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</si>
  <si>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</si>
  <si>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</si>
  <si>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</si>
  <si>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</si>
  <si>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</si>
  <si>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</si>
  <si>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</si>
  <si>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</si>
  <si>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</si>
  <si>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</si>
  <si>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</si>
  <si>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</si>
  <si>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</si>
  <si>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</si>
  <si>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</si>
  <si>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</si>
  <si>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</si>
  <si>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</si>
  <si>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</si>
  <si>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</si>
  <si>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</si>
  <si>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</si>
  <si>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</si>
  <si>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</si>
  <si>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</si>
  <si>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</si>
  <si>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</si>
  <si>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</si>
  <si>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</si>
  <si>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</si>
  <si>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</si>
  <si>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</si>
  <si>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</si>
  <si>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</si>
  <si>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</si>
  <si>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</si>
  <si>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</si>
  <si>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</si>
  <si>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</si>
  <si>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</si>
  <si>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</si>
  <si>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</si>
  <si>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</si>
  <si>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</si>
  <si>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</si>
  <si>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</si>
  <si>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</si>
  <si>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</si>
  <si>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</si>
  <si>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</si>
  <si>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</si>
  <si>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</si>
  <si>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</si>
  <si>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</si>
  <si>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</si>
  <si>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</si>
  <si>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</si>
  <si>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</si>
  <si>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</si>
  <si>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</si>
  <si>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</si>
  <si>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</si>
  <si>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</si>
  <si>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</si>
  <si>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</si>
  <si>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</si>
  <si>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</si>
  <si>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</si>
  <si>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</si>
  <si>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</si>
  <si>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</si>
  <si>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</si>
  <si>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</si>
  <si>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</si>
  <si>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</si>
  <si>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</si>
  <si>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</si>
  <si>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</si>
  <si>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</si>
  <si>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</si>
  <si>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</si>
  <si>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</si>
  <si>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</si>
  <si>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</si>
  <si>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</si>
  <si>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</si>
  <si>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</si>
  <si>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</si>
  <si>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</si>
  <si>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</si>
  <si>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</si>
  <si>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</si>
  <si>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</si>
  <si>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</si>
  <si>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</si>
  <si>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</si>
  <si>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</si>
  <si>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</si>
  <si>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</si>
  <si>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</si>
  <si>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</si>
  <si>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</si>
  <si>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</si>
  <si>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</si>
  <si>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</si>
  <si>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</si>
  <si>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</si>
  <si>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</si>
  <si>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</si>
  <si>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</si>
  <si>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</si>
  <si>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</si>
  <si>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</si>
  <si>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</si>
  <si>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</si>
  <si>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</si>
  <si>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</si>
  <si>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</si>
  <si>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</si>
  <si>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</si>
  <si>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</si>
  <si>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</si>
  <si>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</si>
  <si>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</si>
  <si>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</si>
  <si>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</si>
  <si>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</si>
  <si>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</si>
  <si>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</si>
  <si>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</si>
  <si>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</si>
  <si>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</si>
  <si>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</si>
  <si>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</si>
  <si>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</si>
  <si>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</si>
  <si>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</si>
  <si>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</si>
  <si>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</si>
  <si>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</si>
  <si>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</si>
  <si>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</si>
  <si>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</si>
  <si>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</si>
  <si>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</si>
  <si>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</si>
  <si>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</si>
  <si>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</si>
  <si>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</si>
  <si>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</si>
  <si>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</si>
  <si>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</si>
  <si>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</si>
  <si>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</si>
  <si>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</si>
  <si>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</si>
  <si>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</si>
  <si>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</si>
  <si>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</si>
  <si>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</si>
  <si>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</si>
  <si>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</si>
  <si>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</si>
  <si>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</si>
  <si>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</si>
  <si>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</si>
  <si>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</si>
  <si>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</si>
  <si>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</si>
  <si>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</si>
  <si>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</si>
  <si>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</si>
  <si>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</si>
  <si>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</si>
  <si>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</si>
  <si>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</si>
  <si>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</si>
  <si>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</si>
  <si>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</si>
  <si>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</si>
  <si>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</si>
  <si>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</si>
  <si>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</si>
  <si>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</si>
  <si>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</si>
  <si>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</si>
  <si>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</si>
  <si>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</si>
  <si>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</si>
  <si>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</si>
  <si>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</si>
  <si>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</si>
  <si>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</si>
  <si>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</si>
  <si>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</si>
  <si>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</si>
  <si>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</si>
  <si>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</si>
  <si>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</si>
  <si>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</si>
  <si>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</si>
  <si>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</si>
  <si>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</si>
  <si>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</si>
  <si>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</si>
  <si>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</si>
  <si>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</si>
  <si>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</si>
  <si>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</si>
  <si>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</si>
  <si>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</si>
  <si>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</si>
  <si>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</si>
  <si>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</si>
  <si>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</si>
  <si>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</si>
  <si>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</si>
  <si>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</si>
  <si>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</si>
  <si>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</si>
  <si>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</si>
  <si>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</si>
  <si>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</si>
  <si>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</si>
  <si>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</si>
  <si>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</si>
  <si>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</si>
  <si>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</si>
  <si>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</si>
  <si>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</si>
  <si>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</si>
  <si>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</si>
  <si>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</si>
  <si>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</si>
  <si>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</si>
  <si>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</si>
  <si>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</si>
  <si>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</si>
  <si>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</si>
  <si>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</si>
  <si>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</si>
  <si>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</si>
  <si>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</si>
  <si>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</si>
  <si>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</si>
  <si>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</si>
  <si>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</si>
  <si>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</si>
  <si>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</si>
  <si>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</si>
  <si>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</si>
  <si>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</si>
  <si>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</si>
  <si>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</si>
  <si>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</si>
  <si>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</si>
  <si>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</si>
  <si>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</si>
  <si>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</si>
  <si>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</si>
  <si>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</si>
  <si>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</si>
  <si>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</si>
  <si>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</si>
  <si>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</si>
  <si>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</si>
  <si>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</si>
  <si>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</si>
  <si>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</si>
  <si>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</si>
  <si>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</si>
  <si>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</si>
  <si>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</si>
  <si>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</si>
  <si>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</si>
  <si>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</si>
  <si>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</si>
  <si>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</si>
  <si>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</si>
  <si>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</si>
  <si>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</si>
  <si>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</si>
  <si>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</si>
  <si>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</si>
  <si>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</si>
  <si>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</si>
  <si>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</si>
  <si>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</si>
  <si>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</si>
  <si>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</si>
  <si>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</si>
  <si>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</si>
  <si>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</si>
  <si>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</si>
  <si>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</si>
  <si>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</si>
  <si>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</si>
  <si>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</si>
  <si>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</si>
  <si>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</si>
  <si>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</si>
  <si>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</si>
  <si>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</si>
  <si>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</si>
  <si>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</si>
  <si>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</si>
  <si>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</si>
  <si>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</si>
  <si>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</si>
  <si>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</si>
  <si>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</si>
  <si>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</si>
  <si>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</si>
  <si>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</si>
  <si>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</si>
  <si>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</si>
  <si>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</si>
  <si>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</si>
  <si>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</si>
  <si>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</si>
  <si>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</si>
  <si>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</si>
  <si>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</si>
  <si>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</si>
  <si>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</si>
  <si>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</si>
  <si>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</si>
  <si>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</si>
  <si>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</si>
  <si>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</si>
  <si>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</si>
  <si>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</si>
  <si>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</si>
  <si>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</si>
  <si>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</si>
  <si>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</si>
  <si>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</si>
  <si>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</si>
  <si>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</si>
  <si>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</si>
  <si>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</si>
  <si>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</si>
  <si>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</si>
  <si>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</si>
  <si>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</si>
  <si>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</si>
  <si>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</si>
  <si>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</si>
  <si>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</si>
  <si>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</si>
  <si>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</si>
  <si>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</si>
  <si>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</si>
  <si>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</si>
  <si>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</si>
  <si>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</si>
  <si>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</si>
  <si>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</si>
  <si>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</si>
  <si>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</si>
  <si>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</si>
  <si>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</si>
  <si>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</si>
  <si>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</si>
  <si>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</si>
  <si>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</si>
  <si>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</si>
  <si>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</si>
  <si>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</si>
  <si>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</si>
  <si>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</si>
  <si>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</si>
  <si>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</si>
  <si>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</si>
  <si>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</si>
  <si>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</si>
  <si>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</si>
  <si>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</si>
  <si>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</si>
  <si>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</si>
  <si>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</si>
  <si>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</si>
  <si>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</si>
  <si>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</si>
  <si>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</si>
  <si>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</si>
  <si>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</si>
  <si>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</si>
  <si>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</si>
  <si>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</si>
  <si>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</si>
  <si>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</si>
  <si>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</si>
  <si>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</si>
  <si>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</si>
  <si>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</si>
  <si>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</si>
  <si>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</si>
  <si>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</si>
  <si>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</si>
  <si>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</si>
  <si>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</si>
  <si>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</si>
  <si>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</si>
  <si>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</si>
  <si>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</si>
  <si>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</si>
  <si>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</si>
  <si>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</si>
  <si>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</si>
  <si>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</si>
  <si>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</si>
  <si>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</si>
  <si>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</si>
  <si>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</si>
  <si>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</si>
  <si>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</si>
  <si>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</si>
  <si>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</si>
  <si>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</si>
  <si>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</si>
  <si>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</si>
  <si>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</si>
  <si>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</si>
  <si>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</si>
  <si>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</si>
  <si>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</si>
  <si>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</si>
  <si>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</si>
  <si>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</si>
  <si>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</si>
  <si>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</si>
  <si>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</si>
  <si>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</si>
  <si>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</si>
  <si>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</si>
  <si>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</si>
  <si>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</si>
  <si>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</si>
  <si>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</si>
  <si>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</si>
  <si>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</si>
  <si>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</si>
  <si>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</si>
  <si>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</si>
  <si>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</si>
  <si>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</si>
  <si>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</si>
  <si>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</si>
  <si>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</si>
  <si>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</si>
  <si>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</si>
  <si>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</si>
  <si>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</si>
  <si>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</si>
  <si>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</si>
  <si>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</si>
  <si>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</si>
  <si>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</si>
  <si>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</si>
  <si>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</si>
  <si>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</si>
  <si>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</si>
  <si>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</si>
  <si>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</si>
  <si>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</si>
  <si>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</si>
  <si>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</si>
  <si>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</si>
  <si>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</si>
  <si>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</si>
  <si>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</si>
  <si>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</si>
  <si>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</si>
  <si>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</si>
  <si>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</si>
  <si>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</si>
  <si>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</si>
  <si>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</si>
  <si>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</si>
  <si>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</si>
  <si>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</si>
  <si>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</si>
  <si>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</si>
  <si>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</si>
  <si>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</si>
  <si>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</si>
  <si>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</si>
  <si>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</si>
  <si>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</si>
  <si>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</si>
  <si>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</si>
  <si>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</si>
  <si>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</si>
  <si>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</si>
  <si>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</si>
  <si>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</si>
  <si>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</si>
  <si>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</si>
  <si>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</si>
  <si>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</si>
  <si>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</si>
  <si>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</si>
  <si>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</si>
  <si>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</si>
  <si>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</si>
  <si>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</si>
  <si>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</si>
  <si>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</si>
  <si>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</si>
  <si>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</si>
  <si>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</si>
  <si>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</si>
  <si>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</si>
  <si>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</si>
  <si>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</si>
  <si>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</si>
  <si>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</si>
  <si>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</si>
  <si>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</si>
  <si>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</si>
  <si>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</si>
  <si>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</si>
  <si>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</si>
  <si>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</si>
  <si>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</si>
  <si>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</si>
  <si>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</si>
  <si>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</si>
  <si>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</si>
  <si>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</si>
  <si>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</si>
  <si>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</si>
  <si>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</si>
  <si>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</si>
  <si>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</si>
  <si>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</si>
  <si>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</si>
  <si>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</si>
  <si>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</si>
  <si>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</si>
  <si>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</si>
  <si>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</si>
  <si>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</si>
  <si>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</si>
  <si>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</si>
  <si>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</si>
  <si>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</si>
  <si>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</si>
  <si>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</si>
  <si>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</si>
  <si>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</si>
  <si>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</si>
  <si>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</si>
  <si>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</si>
  <si>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</si>
  <si>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</si>
  <si>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</si>
  <si>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</si>
  <si>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</si>
  <si>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</si>
  <si>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</si>
  <si>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</si>
  <si>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</si>
  <si>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</si>
  <si>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</si>
  <si>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</si>
  <si>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</si>
  <si>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</si>
  <si>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</si>
  <si>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</si>
  <si>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</si>
  <si>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</si>
  <si>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</si>
  <si>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</si>
  <si>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</si>
  <si>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</si>
  <si>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</si>
  <si>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</si>
  <si>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</si>
  <si>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</si>
  <si>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</si>
  <si>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</si>
  <si>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</si>
  <si>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</si>
  <si>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</si>
  <si>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</si>
  <si>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</si>
  <si>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</si>
  <si>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</si>
  <si>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</si>
  <si>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</si>
  <si>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</si>
  <si>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</si>
  <si>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</si>
  <si>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</si>
  <si>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</si>
  <si>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</si>
  <si>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</si>
  <si>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</si>
  <si>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</si>
  <si>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</si>
  <si>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</si>
  <si>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</si>
  <si>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</si>
  <si>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</si>
  <si>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</si>
  <si>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</si>
  <si>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</si>
  <si>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</si>
  <si>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</si>
  <si>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</si>
  <si>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</si>
  <si>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</si>
  <si>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</si>
  <si>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</si>
  <si>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</si>
  <si>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</si>
  <si>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</si>
  <si>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</si>
  <si>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</si>
  <si>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</si>
  <si>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</si>
  <si>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</si>
  <si>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</si>
  <si>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</si>
  <si>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</si>
  <si>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</si>
  <si>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</si>
  <si>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</si>
  <si>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</si>
  <si>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</si>
  <si>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</si>
  <si>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</si>
  <si>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</si>
  <si>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</si>
  <si>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</si>
  <si>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</si>
  <si>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</si>
  <si>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</si>
  <si>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</si>
  <si>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</si>
  <si>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</si>
  <si>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</si>
  <si>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</si>
  <si>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</si>
  <si>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</si>
  <si>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</si>
  <si>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</si>
  <si>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</si>
  <si>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</si>
  <si>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</si>
  <si>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</si>
  <si>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</si>
  <si>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</si>
  <si>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</si>
  <si>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</si>
  <si>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</si>
  <si>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</si>
  <si>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</si>
  <si>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</si>
  <si>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</si>
  <si>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</si>
  <si>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</si>
  <si>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</si>
  <si>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</si>
  <si>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</si>
  <si>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</si>
  <si>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</si>
  <si>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</si>
  <si>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</si>
  <si>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</si>
  <si>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</si>
  <si>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</si>
  <si>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</si>
  <si>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</si>
  <si>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</si>
  <si>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</si>
  <si>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</si>
  <si>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</si>
  <si>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</si>
  <si>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</si>
  <si>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</si>
  <si>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</si>
  <si>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</si>
  <si>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</si>
  <si>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</si>
  <si>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</si>
  <si>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</si>
  <si>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</si>
  <si>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</si>
  <si>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</si>
  <si>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</si>
  <si>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</si>
  <si>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</si>
  <si>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</si>
  <si>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</si>
  <si>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</si>
  <si>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</si>
  <si>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</si>
  <si>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</si>
  <si>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</si>
  <si>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</si>
  <si>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</si>
  <si>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</si>
  <si>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</si>
  <si>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</si>
  <si>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</si>
  <si>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</si>
  <si>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</si>
  <si>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</si>
  <si>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</si>
  <si>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</si>
  <si>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</si>
  <si>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</si>
  <si>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</si>
  <si>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</si>
  <si>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</si>
  <si>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</si>
  <si>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</si>
  <si>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</si>
  <si>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</si>
  <si>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</si>
  <si>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</si>
  <si>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</si>
  <si>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</si>
  <si>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</si>
  <si>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</si>
  <si>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</si>
  <si>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</si>
  <si>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</si>
  <si>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</si>
  <si>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</si>
  <si>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</si>
  <si>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</si>
  <si>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</si>
  <si>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</si>
  <si>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</si>
  <si>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</si>
  <si>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</si>
  <si>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</si>
  <si>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</si>
  <si>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</si>
  <si>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</si>
  <si>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</si>
  <si>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</si>
  <si>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</si>
  <si>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</si>
  <si>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</si>
  <si>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</si>
  <si>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</si>
  <si>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</si>
  <si>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</si>
  <si>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</si>
  <si>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</si>
  <si>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</si>
  <si>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</si>
  <si>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</si>
  <si>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</si>
  <si>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</si>
  <si>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</si>
  <si>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</si>
  <si>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</si>
  <si>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</si>
  <si>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</si>
  <si>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</si>
  <si>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</si>
  <si>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</si>
  <si>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</si>
  <si>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</si>
  <si>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</si>
  <si>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</si>
  <si>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</si>
  <si>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</si>
  <si>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</si>
  <si>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</si>
  <si>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</si>
  <si>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</si>
  <si>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</si>
  <si>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</si>
  <si>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</si>
  <si>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</si>
  <si>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</si>
  <si>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</si>
  <si>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</si>
  <si>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</si>
  <si>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</si>
  <si>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</si>
  <si>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</si>
  <si>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</si>
  <si>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</si>
  <si>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</si>
  <si>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</si>
  <si>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</si>
  <si>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</si>
  <si>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</si>
  <si>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</si>
  <si>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</si>
  <si>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</si>
  <si>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</si>
  <si>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</si>
  <si>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</si>
  <si>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</si>
  <si>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</si>
  <si>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</si>
  <si>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</si>
  <si>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</si>
  <si>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</si>
  <si>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</si>
  <si>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</si>
  <si>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</si>
  <si>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</si>
  <si>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</si>
  <si>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</si>
  <si>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</si>
  <si>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</si>
  <si>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</si>
  <si>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</si>
  <si>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</si>
  <si>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</si>
  <si>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</si>
  <si>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</si>
  <si>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</si>
  <si>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</si>
  <si>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</si>
  <si>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</si>
  <si>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</si>
  <si>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</si>
  <si>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</si>
  <si>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</si>
  <si>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</si>
  <si>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</si>
  <si>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</si>
  <si>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</si>
  <si>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</si>
  <si>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</si>
  <si>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</si>
  <si>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</si>
  <si>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</si>
  <si>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</si>
  <si>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</si>
  <si>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</si>
  <si>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</si>
  <si>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</si>
  <si>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</si>
  <si>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</si>
  <si>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</si>
  <si>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</si>
  <si>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</si>
  <si>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</si>
  <si>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</si>
  <si>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</si>
  <si>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</si>
  <si>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</si>
  <si>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</si>
  <si>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</si>
  <si>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</si>
  <si>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</si>
  <si>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</si>
  <si>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</si>
  <si>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</si>
  <si>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</si>
  <si>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</si>
  <si>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</si>
  <si>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</si>
  <si>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</si>
  <si>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</si>
  <si>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</si>
  <si>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</si>
  <si>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</si>
  <si>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</si>
  <si>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</si>
  <si>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</si>
  <si>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</si>
  <si>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</si>
  <si>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</si>
  <si>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</si>
  <si>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</si>
  <si>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</si>
  <si>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</si>
  <si>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</si>
  <si>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</si>
  <si>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</si>
  <si>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</si>
  <si>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</si>
  <si>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</si>
  <si>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</si>
  <si>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</si>
  <si>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</si>
  <si>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</si>
  <si>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</si>
  <si>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</si>
  <si>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</si>
  <si>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</si>
  <si>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</si>
  <si>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</si>
  <si>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</si>
  <si>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</si>
  <si>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</si>
  <si>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</si>
  <si>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</si>
  <si>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</si>
  <si>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</si>
  <si>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</si>
  <si>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</si>
  <si>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</si>
  <si>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</si>
  <si>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</si>
  <si>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</si>
  <si>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</si>
  <si>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</si>
  <si>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</si>
  <si>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</si>
  <si>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</si>
  <si>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</si>
  <si>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</si>
  <si>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</si>
  <si>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</si>
  <si>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</si>
  <si>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</si>
  <si>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</si>
  <si>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</si>
  <si>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</si>
  <si>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</si>
  <si>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</si>
  <si>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</si>
  <si>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</si>
  <si>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</si>
  <si>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</si>
  <si>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</si>
  <si>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</si>
  <si>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</si>
  <si>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</si>
  <si>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</si>
  <si>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</si>
  <si>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</si>
  <si>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</si>
  <si>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</si>
  <si>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</si>
  <si>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</si>
  <si>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</si>
  <si>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</si>
  <si>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</si>
  <si>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</si>
  <si>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</si>
  <si>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</si>
  <si>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</si>
  <si>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</si>
  <si>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</si>
  <si>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</si>
  <si>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</si>
  <si>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</si>
  <si>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</si>
  <si>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</si>
  <si>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</si>
  <si>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</si>
  <si>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</si>
  <si>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</si>
  <si>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</si>
  <si>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</si>
  <si>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</si>
  <si>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</si>
  <si>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</si>
  <si>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</si>
  <si>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</si>
  <si>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</si>
  <si>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</si>
  <si>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</si>
  <si>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</si>
  <si>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</si>
  <si>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</si>
  <si>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</si>
  <si>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</si>
  <si>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</si>
  <si>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</si>
  <si>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</si>
  <si>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</si>
  <si>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</si>
  <si>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</si>
  <si>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</si>
  <si>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</si>
  <si>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</si>
  <si>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</si>
  <si>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</si>
  <si>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</si>
  <si>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</si>
  <si>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</si>
  <si>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</si>
  <si>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</si>
  <si>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</si>
  <si>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</si>
  <si>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</si>
  <si>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</si>
  <si>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</si>
  <si>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</si>
  <si>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</si>
  <si>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</si>
  <si>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</si>
  <si>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</si>
  <si>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</si>
  <si>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</si>
  <si>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</si>
  <si>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</si>
  <si>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</si>
  <si>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</si>
  <si>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</si>
  <si>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</si>
  <si>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</si>
  <si>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</si>
  <si>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</si>
  <si>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</si>
  <si>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</si>
  <si>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</si>
  <si>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</si>
  <si>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</si>
  <si>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</si>
  <si>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</si>
  <si>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</si>
  <si>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</si>
  <si>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</si>
  <si>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</si>
  <si>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</si>
  <si>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</si>
  <si>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</si>
  <si>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</si>
  <si>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</si>
  <si>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</si>
  <si>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</si>
  <si>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</si>
  <si>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</si>
  <si>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</si>
  <si>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</si>
  <si>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</si>
  <si>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</si>
  <si>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</si>
  <si>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</si>
  <si>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</si>
  <si>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</si>
  <si>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</si>
  <si>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</si>
  <si>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</si>
  <si>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</si>
  <si>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</si>
  <si>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</si>
  <si>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</si>
  <si>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</si>
  <si>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</si>
  <si>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</si>
  <si>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</si>
  <si>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</si>
  <si>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</si>
  <si>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</si>
  <si>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</si>
  <si>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</si>
  <si>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</si>
  <si>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</si>
  <si>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</si>
  <si>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</si>
  <si>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</si>
  <si>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</si>
  <si>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</si>
  <si>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</si>
  <si>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</si>
  <si>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</si>
  <si>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</si>
  <si>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</si>
  <si>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</si>
  <si>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</si>
  <si>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</si>
  <si>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</si>
  <si>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</si>
  <si>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</si>
  <si>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</si>
  <si>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</si>
  <si>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</si>
  <si>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</si>
  <si>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</si>
  <si>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</si>
  <si>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</si>
  <si>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</si>
  <si>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</si>
  <si>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</si>
  <si>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</si>
  <si>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</si>
  <si>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</si>
  <si>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</si>
  <si>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</si>
  <si>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</si>
  <si>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</si>
  <si>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</si>
  <si>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</si>
  <si>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</si>
  <si>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</si>
  <si>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</si>
  <si>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</si>
  <si>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</si>
  <si>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</si>
  <si>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</si>
  <si>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</si>
  <si>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</si>
  <si>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</si>
  <si>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</si>
  <si>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</si>
  <si>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</si>
  <si>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</si>
  <si>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</si>
  <si>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</si>
  <si>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</si>
  <si>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</si>
  <si>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</si>
  <si>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</si>
  <si>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</si>
  <si>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</si>
  <si>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</si>
  <si>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</si>
  <si>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</si>
  <si>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</si>
  <si>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</si>
  <si>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</si>
  <si>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</si>
  <si>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</si>
  <si>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</si>
  <si>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</si>
  <si>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</si>
  <si>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</si>
  <si>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</si>
  <si>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</si>
  <si>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</si>
  <si>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</si>
  <si>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</si>
  <si>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</si>
  <si>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</si>
  <si>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</si>
  <si>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</si>
  <si>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</si>
  <si>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</si>
  <si>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</si>
  <si>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</si>
  <si>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</si>
  <si>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</si>
  <si>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</si>
  <si>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</si>
  <si>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</si>
  <si>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</si>
  <si>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</si>
  <si>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</si>
  <si>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</si>
  <si>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</si>
  <si>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</si>
  <si>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</si>
  <si>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</si>
  <si>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</si>
  <si>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</si>
  <si>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</si>
  <si>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</si>
  <si>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</si>
  <si>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</si>
  <si>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</si>
  <si>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</si>
  <si>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</si>
  <si>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</si>
  <si>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</si>
  <si>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</si>
  <si>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</si>
  <si>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</si>
  <si>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</si>
  <si>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</si>
  <si>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</si>
  <si>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</si>
  <si>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</si>
  <si>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</si>
  <si>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</si>
  <si>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</si>
  <si>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</si>
  <si>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</si>
  <si>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</si>
  <si>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</si>
  <si>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</si>
  <si>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</si>
  <si>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</si>
  <si>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</si>
  <si>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</si>
  <si>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</si>
  <si>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</si>
  <si>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</si>
  <si>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</si>
  <si>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</si>
  <si>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</si>
  <si>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</si>
  <si>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</si>
  <si>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</si>
  <si>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</si>
  <si>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</si>
  <si>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</si>
  <si>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</si>
  <si>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</si>
  <si>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</si>
  <si>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</si>
  <si>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</si>
  <si>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</si>
  <si>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</si>
  <si>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</si>
  <si>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</si>
  <si>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</si>
  <si>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</si>
  <si>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</si>
  <si>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</si>
  <si>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</si>
  <si>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</si>
  <si>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</si>
  <si>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</si>
  <si>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</si>
  <si>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</si>
  <si>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</si>
  <si>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</si>
  <si>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</si>
  <si>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</si>
  <si>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</si>
  <si>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</si>
  <si>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</si>
  <si>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</si>
  <si>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</si>
  <si>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</si>
  <si>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</si>
  <si>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</si>
  <si>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</si>
  <si>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</si>
  <si>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</si>
  <si>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</si>
  <si>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</si>
  <si>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</si>
  <si>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</si>
  <si>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</si>
  <si>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</si>
  <si>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</si>
  <si>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</si>
  <si>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</si>
  <si>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</si>
  <si>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</si>
  <si>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</si>
  <si>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</si>
  <si>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</si>
  <si>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</si>
  <si>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</si>
  <si>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</si>
  <si>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</si>
  <si>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</si>
  <si>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</si>
  <si>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</si>
  <si>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</si>
  <si>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</si>
  <si>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</si>
  <si>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</si>
  <si>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</si>
  <si>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</si>
  <si>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</si>
  <si>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</si>
  <si>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</si>
  <si>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</si>
  <si>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</si>
  <si>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</si>
  <si>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</si>
  <si>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</si>
  <si>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</si>
  <si>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</si>
  <si>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</si>
  <si>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</si>
  <si>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</si>
  <si>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</si>
  <si>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</si>
  <si>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</si>
  <si>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</si>
  <si>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</si>
  <si>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</si>
  <si>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</si>
  <si>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</si>
  <si>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</si>
  <si>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</si>
  <si>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</si>
  <si>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</si>
  <si>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</si>
  <si>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</si>
  <si>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</si>
  <si>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</si>
  <si>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</si>
  <si>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</si>
  <si>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</si>
  <si>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</si>
  <si>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</si>
  <si>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</si>
  <si>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</si>
  <si>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</si>
  <si>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</si>
  <si>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</si>
  <si>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</si>
  <si>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</si>
  <si>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</si>
  <si>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</si>
  <si>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</si>
  <si>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</si>
  <si>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</si>
  <si>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</si>
  <si>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</si>
  <si>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</si>
  <si>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</si>
  <si>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</si>
  <si>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</si>
  <si>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</si>
  <si>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</si>
  <si>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</si>
  <si>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</si>
  <si>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</si>
  <si>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</si>
  <si>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</si>
  <si>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</si>
  <si>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</si>
  <si>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</si>
  <si>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</si>
  <si>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</si>
  <si>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</si>
  <si>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</si>
  <si>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</si>
  <si>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</si>
  <si>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</si>
  <si>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</si>
  <si>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</si>
  <si>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</si>
  <si>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</si>
  <si>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</si>
  <si>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</si>
  <si>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</si>
  <si>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</si>
  <si>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</si>
  <si>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</si>
  <si>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</si>
  <si>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</si>
  <si>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</si>
  <si>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</si>
  <si>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</si>
  <si>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</si>
  <si>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</si>
  <si>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</si>
  <si>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</si>
  <si>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</si>
  <si>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</si>
  <si>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</si>
  <si>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</si>
  <si>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</si>
  <si>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</si>
  <si>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</si>
  <si>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</si>
  <si>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</si>
  <si>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</si>
  <si>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</si>
  <si>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</si>
  <si>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</si>
  <si>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</si>
  <si>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</si>
  <si>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</si>
  <si>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</si>
  <si>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</si>
  <si>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</si>
  <si>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</si>
  <si>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</si>
  <si>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</si>
  <si>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</si>
  <si>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</si>
  <si>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</si>
  <si>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</si>
  <si>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</si>
  <si>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</si>
  <si>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</si>
  <si>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</si>
  <si>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</si>
  <si>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</si>
  <si>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</si>
  <si>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</si>
  <si>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</si>
  <si>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</si>
  <si>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</si>
  <si>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</si>
  <si>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</si>
  <si>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</si>
  <si>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</si>
  <si>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</si>
  <si>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</si>
  <si>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</si>
  <si>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</si>
  <si>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</si>
  <si>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</si>
  <si>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</si>
  <si>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</si>
  <si>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</si>
  <si>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</si>
  <si>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</si>
  <si>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</si>
  <si>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</si>
  <si>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</si>
  <si>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</si>
  <si>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</si>
  <si>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</si>
  <si>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</si>
  <si>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</si>
  <si>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</si>
  <si>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</si>
  <si>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</si>
  <si>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</si>
  <si>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</si>
  <si>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</si>
  <si>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</si>
  <si>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</si>
  <si>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</si>
  <si>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</si>
  <si>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</si>
  <si>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</si>
  <si>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</si>
  <si>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</si>
  <si>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</si>
  <si>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</si>
  <si>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</si>
  <si>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</si>
  <si>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</si>
  <si>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</si>
  <si>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</si>
  <si>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</si>
  <si>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</si>
  <si>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</si>
  <si>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</si>
  <si>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</si>
  <si>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</si>
  <si>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</si>
  <si>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</si>
  <si>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</si>
  <si>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</si>
  <si>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</si>
  <si>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</si>
  <si>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</si>
  <si>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</si>
  <si>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</si>
  <si>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</si>
  <si>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</si>
  <si>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</si>
  <si>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</si>
  <si>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</si>
  <si>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</si>
  <si>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</si>
  <si>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</si>
  <si>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</si>
  <si>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</si>
  <si>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</si>
  <si>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</si>
  <si>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</si>
  <si>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</si>
  <si>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</si>
  <si>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</si>
  <si>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</si>
  <si>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</si>
  <si>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</si>
  <si>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</si>
  <si>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</si>
  <si>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</si>
  <si>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</si>
  <si>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</si>
  <si>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</si>
  <si>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</si>
  <si>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</si>
  <si>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</si>
  <si>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</si>
  <si>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</si>
  <si>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</si>
  <si>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</si>
  <si>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</si>
  <si>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</si>
  <si>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</si>
  <si>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</si>
  <si>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</si>
  <si>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</si>
  <si>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</si>
  <si>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</si>
  <si>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</si>
  <si>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</si>
  <si>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</si>
  <si>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</si>
  <si>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</si>
  <si>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</si>
  <si>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</si>
  <si>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</si>
  <si>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</si>
  <si>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</si>
  <si>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</si>
  <si>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</si>
  <si>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</si>
  <si>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</si>
  <si>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</si>
  <si>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</si>
  <si>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</si>
  <si>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</si>
  <si>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</si>
  <si>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</si>
  <si>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</si>
  <si>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</si>
  <si>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</si>
  <si>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</si>
  <si>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</si>
  <si>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</si>
  <si>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</si>
  <si>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</si>
  <si>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</si>
  <si>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</si>
  <si>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</si>
  <si>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</si>
  <si>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</si>
  <si>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</si>
  <si>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</si>
  <si>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</si>
  <si>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</si>
  <si>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</si>
  <si>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</si>
  <si>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</si>
  <si>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</si>
  <si>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</si>
  <si>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</si>
  <si>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</si>
  <si>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</si>
  <si>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</si>
  <si>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</si>
  <si>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</si>
  <si>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</si>
  <si>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</si>
  <si>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</si>
  <si>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</si>
  <si>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</si>
  <si>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</si>
  <si>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</si>
  <si>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</si>
  <si>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</si>
  <si>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</si>
  <si>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</si>
  <si>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</si>
  <si>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</si>
  <si>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</si>
  <si>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</si>
  <si>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</si>
  <si>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</si>
  <si>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</si>
  <si>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</si>
  <si>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</si>
  <si>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</si>
  <si>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</si>
  <si>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</si>
  <si>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</si>
  <si>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</si>
  <si>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</si>
  <si>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</si>
  <si>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</si>
  <si>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</si>
  <si>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</si>
  <si>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</si>
  <si>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</si>
  <si>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</si>
  <si>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</si>
  <si>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</si>
  <si>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</si>
  <si>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</si>
  <si>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</si>
  <si>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</si>
  <si>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</si>
  <si>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</si>
  <si>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</si>
  <si>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</si>
  <si>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</si>
  <si>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</si>
  <si>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</si>
  <si>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</si>
  <si>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</si>
  <si>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</si>
  <si>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</si>
  <si>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</si>
  <si>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</si>
  <si>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</si>
  <si>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</si>
  <si>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</si>
  <si>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</si>
  <si>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</si>
  <si>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</si>
  <si>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</si>
  <si>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</si>
  <si>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</si>
  <si>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</si>
  <si>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</si>
  <si>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</si>
  <si>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</si>
  <si>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</si>
  <si>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</si>
  <si>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</si>
  <si>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</si>
  <si>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</si>
  <si>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</si>
  <si>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</si>
  <si>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</si>
  <si>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</si>
  <si>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</si>
  <si>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</si>
  <si>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</si>
  <si>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</si>
  <si>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</si>
  <si>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</si>
  <si>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</si>
  <si>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</si>
  <si>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</si>
  <si>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</si>
  <si>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</si>
  <si>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</si>
  <si>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</si>
  <si>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</si>
  <si>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</si>
  <si>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</si>
  <si>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</si>
  <si>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</si>
  <si>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</si>
  <si>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</si>
  <si>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</si>
  <si>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</si>
  <si>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</si>
  <si>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</si>
  <si>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</si>
  <si>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</si>
  <si>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</si>
  <si>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</si>
  <si>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</si>
  <si>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</si>
  <si>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</si>
  <si>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</si>
  <si>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</si>
  <si>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</si>
  <si>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</si>
  <si>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</si>
  <si>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</si>
  <si>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</si>
  <si>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</si>
  <si>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</si>
  <si>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</si>
  <si>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</si>
  <si>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</si>
  <si>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</si>
  <si>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</si>
  <si>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</si>
  <si>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</si>
  <si>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</si>
  <si>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</si>
  <si>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</si>
  <si>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</si>
  <si>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</si>
  <si>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</si>
  <si>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</si>
  <si>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</si>
  <si>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</si>
  <si>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</si>
  <si>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</si>
  <si>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</si>
  <si>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</si>
  <si>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</si>
  <si>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</si>
  <si>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</si>
  <si>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</si>
  <si>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</si>
  <si>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</si>
  <si>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</si>
  <si>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</si>
  <si>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</si>
  <si>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</si>
  <si>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</si>
  <si>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</si>
  <si>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</si>
  <si>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</si>
  <si>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</si>
  <si>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</si>
  <si>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</si>
  <si>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</si>
  <si>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</si>
  <si>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</si>
  <si>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</si>
  <si>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</si>
  <si>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</si>
  <si>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</si>
  <si>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</si>
  <si>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</si>
  <si>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</si>
  <si>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</si>
  <si>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</si>
  <si>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</si>
  <si>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</si>
  <si>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</si>
  <si>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</si>
  <si>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</si>
  <si>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</si>
  <si>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</si>
  <si>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</si>
  <si>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</si>
  <si>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</si>
  <si>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</si>
  <si>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</si>
  <si>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</si>
  <si>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</si>
  <si>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</si>
  <si>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</si>
  <si>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</si>
  <si>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</si>
  <si>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</si>
  <si>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</si>
  <si>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</si>
  <si>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</si>
  <si>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</si>
  <si>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</si>
  <si>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</si>
  <si>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</si>
  <si>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</si>
  <si>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</si>
  <si>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</si>
  <si>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</si>
  <si>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</si>
  <si>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</si>
  <si>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</si>
  <si>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</si>
  <si>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</si>
  <si>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</si>
  <si>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</si>
  <si>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</si>
  <si>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</si>
  <si>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</si>
  <si>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</si>
  <si>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</si>
  <si>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</si>
  <si>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</si>
  <si>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</si>
  <si>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</si>
  <si>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</si>
  <si>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</si>
  <si>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</si>
  <si>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</si>
  <si>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</si>
  <si>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</si>
  <si>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</si>
  <si>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</si>
  <si>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</si>
  <si>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</si>
  <si>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</si>
  <si>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</si>
  <si>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</si>
  <si>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</si>
  <si>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</si>
  <si>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</si>
  <si>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</si>
  <si>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</si>
  <si>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</si>
  <si>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</si>
  <si>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</si>
  <si>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</si>
  <si>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</si>
  <si>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</si>
  <si>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</si>
  <si>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</si>
  <si>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</si>
  <si>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</si>
  <si>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</si>
  <si>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</si>
  <si>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</si>
  <si>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</si>
  <si>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</si>
  <si>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</si>
  <si>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</si>
  <si>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</si>
  <si>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</si>
  <si>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</si>
  <si>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</si>
  <si>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</si>
  <si>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</si>
  <si>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</si>
  <si>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</si>
  <si>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</si>
  <si>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</si>
  <si>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</si>
  <si>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</si>
  <si>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</si>
  <si>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</si>
  <si>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</si>
  <si>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</si>
  <si>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</si>
  <si>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</si>
  <si>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</si>
  <si>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</si>
  <si>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</si>
  <si>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</si>
  <si>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</si>
  <si>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</si>
  <si>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</si>
  <si>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</si>
  <si>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</si>
  <si>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</si>
  <si>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</si>
  <si>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</si>
  <si>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</si>
  <si>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</si>
  <si>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</si>
  <si>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</si>
  <si>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</si>
  <si>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</si>
  <si>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</si>
  <si>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</si>
  <si>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</si>
  <si>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</si>
  <si>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</si>
  <si>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</si>
  <si>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</si>
  <si>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</si>
  <si>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</si>
  <si>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</si>
  <si>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</si>
  <si>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</si>
  <si>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</si>
  <si>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</si>
  <si>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</si>
  <si>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</si>
  <si>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</si>
  <si>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</si>
  <si>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</si>
  <si>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</si>
  <si>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</si>
  <si>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</si>
  <si>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</si>
  <si>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</si>
  <si>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</si>
  <si>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</si>
  <si>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</si>
  <si>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</si>
  <si>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</si>
  <si>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</si>
  <si>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</si>
  <si>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</si>
  <si>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</si>
  <si>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</si>
  <si>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</si>
  <si>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</si>
  <si>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</si>
  <si>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</si>
  <si>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</si>
  <si>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</si>
  <si>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</si>
  <si>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</si>
  <si>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</si>
  <si>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</si>
  <si>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</si>
  <si>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</si>
  <si>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</si>
  <si>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</si>
  <si>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</si>
  <si>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</si>
  <si>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</si>
  <si>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</si>
  <si>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</si>
  <si>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</si>
  <si>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</si>
  <si>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</si>
  <si>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</si>
  <si>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</si>
  <si>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</si>
  <si>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</si>
  <si>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</si>
  <si>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</si>
  <si>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</si>
  <si>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</si>
  <si>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</si>
  <si>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</si>
  <si>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</si>
  <si>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</si>
  <si>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</si>
  <si>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</si>
  <si>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</si>
  <si>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</si>
  <si>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</si>
  <si>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</si>
  <si>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</si>
  <si>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</si>
  <si>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</si>
  <si>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</si>
  <si>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</si>
  <si>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</si>
  <si>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</si>
  <si>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</si>
  <si>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</si>
  <si>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</si>
  <si>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</si>
  <si>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</si>
  <si>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</si>
  <si>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</si>
  <si>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</si>
  <si>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</si>
  <si>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</si>
  <si>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</si>
  <si>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</si>
  <si>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</si>
  <si>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</si>
  <si>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</si>
  <si>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</si>
  <si>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</si>
  <si>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</si>
  <si>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</si>
  <si>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</si>
  <si>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</si>
  <si>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</si>
  <si>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</si>
  <si>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</si>
  <si>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</si>
  <si>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</si>
  <si>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</si>
  <si>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</si>
  <si>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</si>
  <si>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</si>
  <si>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</si>
  <si>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</si>
  <si>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</si>
  <si>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</si>
  <si>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</si>
  <si>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</si>
  <si>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</si>
  <si>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</si>
  <si>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</si>
  <si>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</si>
  <si>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</si>
  <si>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</si>
  <si>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</si>
  <si>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</si>
  <si>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</si>
  <si>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</si>
  <si>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</si>
  <si>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</si>
  <si>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</si>
  <si>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</si>
  <si>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</si>
  <si>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</si>
  <si>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</si>
  <si>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</si>
  <si>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</si>
  <si>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</si>
  <si>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</si>
  <si>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</si>
  <si>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</si>
  <si>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</si>
  <si>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</si>
  <si>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</si>
  <si>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</si>
  <si>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</si>
  <si>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</si>
  <si>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</si>
  <si>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</si>
  <si>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</si>
  <si>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</si>
  <si>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</si>
  <si>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</si>
  <si>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</si>
  <si>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</si>
  <si>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</si>
  <si>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</si>
  <si>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</si>
  <si>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</si>
  <si>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</si>
  <si>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</si>
  <si>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</si>
  <si>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</si>
  <si>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</si>
  <si>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</si>
  <si>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</si>
  <si>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</si>
  <si>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</si>
  <si>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</si>
  <si>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</si>
  <si>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</si>
  <si>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</si>
  <si>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</si>
  <si>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</si>
  <si>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</si>
  <si>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</si>
  <si>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</si>
  <si>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</si>
  <si>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</si>
  <si>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</si>
  <si>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</si>
  <si>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</si>
  <si>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</si>
  <si>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</si>
  <si>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</si>
  <si>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</si>
  <si>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</si>
  <si>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</si>
  <si>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</si>
  <si>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</si>
  <si>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</si>
  <si>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</si>
  <si>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</si>
  <si>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</si>
  <si>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</si>
  <si>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</si>
  <si>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</si>
  <si>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</si>
  <si>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</si>
  <si>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</si>
  <si>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</si>
  <si>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</si>
  <si>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</si>
  <si>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</si>
  <si>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</si>
  <si>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</si>
  <si>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</si>
  <si>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</si>
  <si>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</si>
  <si>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</si>
  <si>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</si>
  <si>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</si>
  <si>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</si>
  <si>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</si>
  <si>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</si>
  <si>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</si>
  <si>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</si>
  <si>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</si>
  <si>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</si>
  <si>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</si>
  <si>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</si>
  <si>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</si>
  <si>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</si>
  <si>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</si>
  <si>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</si>
  <si>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</si>
  <si>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</si>
  <si>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</si>
  <si>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</si>
  <si>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</si>
  <si>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</si>
  <si>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</si>
  <si>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</si>
  <si>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</si>
  <si>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</si>
  <si>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</si>
  <si>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</si>
  <si>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</si>
  <si>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</si>
  <si>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</si>
  <si>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</si>
  <si>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</si>
  <si>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</si>
  <si>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</si>
  <si>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</si>
  <si>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</si>
  <si>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</si>
  <si>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</si>
  <si>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</si>
  <si>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</si>
  <si>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</si>
  <si>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</si>
  <si>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</si>
  <si>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</si>
  <si>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</si>
  <si>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</si>
  <si>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</si>
  <si>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</si>
  <si>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</si>
  <si>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</si>
  <si>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</si>
  <si>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</si>
  <si>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</si>
  <si>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</si>
  <si>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</si>
  <si>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</si>
  <si>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</si>
  <si>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</si>
  <si>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</si>
  <si>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</si>
  <si>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</si>
  <si>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</si>
  <si>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</si>
  <si>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</si>
  <si>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</si>
  <si>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</si>
  <si>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</si>
  <si>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</si>
  <si>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</si>
  <si>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</si>
  <si>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</si>
  <si>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</si>
  <si>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</si>
  <si>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</si>
  <si>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</si>
  <si>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</si>
  <si>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</si>
  <si>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</si>
  <si>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</si>
  <si>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</si>
  <si>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</si>
  <si>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</si>
  <si>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</si>
  <si>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</si>
  <si>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</si>
  <si>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</si>
  <si>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</si>
  <si>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</si>
  <si>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</si>
  <si>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</si>
  <si>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</si>
  <si>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</si>
  <si>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</si>
  <si>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</si>
  <si>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</si>
  <si>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</si>
  <si>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</si>
  <si>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</si>
  <si>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</si>
  <si>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</si>
  <si>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</si>
  <si>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</si>
  <si>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</si>
  <si>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</si>
  <si>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</si>
  <si>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</si>
  <si>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</si>
  <si>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</si>
  <si>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</si>
  <si>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</si>
  <si>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</si>
  <si>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</si>
  <si>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</si>
  <si>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</si>
  <si>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</si>
  <si>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</si>
  <si>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</si>
  <si>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</si>
  <si>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</si>
  <si>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</si>
  <si>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</si>
  <si>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</si>
  <si>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</si>
  <si>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</si>
  <si>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</si>
  <si>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</si>
  <si>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</si>
  <si>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</si>
  <si>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</si>
  <si>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</si>
  <si>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</si>
  <si>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</si>
  <si>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</si>
  <si>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</si>
  <si>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</si>
  <si>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</si>
  <si>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</si>
  <si>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</si>
  <si>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</si>
  <si>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</si>
  <si>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</si>
  <si>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</si>
  <si>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</si>
  <si>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</si>
  <si>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</si>
  <si>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</si>
  <si>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</si>
  <si>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</si>
  <si>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</si>
  <si>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</si>
  <si>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</si>
  <si>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</si>
  <si>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</si>
  <si>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</si>
  <si>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</si>
  <si>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</si>
  <si>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</si>
  <si>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</si>
  <si>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</si>
  <si>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</si>
  <si>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</si>
  <si>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</si>
  <si>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</si>
  <si>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</si>
  <si>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</si>
  <si>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</si>
  <si>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</si>
  <si>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</si>
  <si>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</si>
  <si>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</si>
  <si>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</si>
  <si>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</si>
  <si>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</si>
  <si>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</si>
  <si>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</si>
  <si>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</si>
  <si>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</si>
  <si>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</si>
  <si>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</si>
  <si>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</si>
  <si>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</si>
  <si>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</si>
  <si>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</si>
  <si>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</si>
  <si>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</si>
  <si>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</si>
  <si>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</si>
  <si>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</si>
  <si>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</si>
  <si>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</si>
  <si>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</si>
  <si>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</si>
  <si>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</si>
  <si>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</si>
  <si>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</si>
  <si>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</si>
  <si>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</si>
  <si>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</si>
  <si>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</si>
  <si>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</si>
  <si>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</si>
  <si>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</si>
  <si>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</si>
  <si>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</si>
  <si>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</si>
  <si>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</si>
  <si>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</si>
  <si>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</si>
  <si>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</si>
  <si>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</si>
  <si>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</si>
  <si>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</si>
  <si>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</si>
  <si>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</si>
  <si>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</si>
  <si>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</si>
  <si>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</si>
  <si>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</si>
  <si>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</si>
  <si>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</si>
  <si>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</si>
  <si>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</si>
  <si>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</si>
  <si>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</si>
  <si>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</si>
  <si>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</si>
  <si>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</si>
  <si>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</si>
  <si>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</si>
  <si>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</si>
  <si>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</si>
  <si>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</si>
  <si>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</si>
  <si>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</si>
  <si>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</si>
  <si>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</si>
  <si>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</si>
  <si>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</si>
  <si>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</si>
  <si>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</si>
  <si>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</si>
  <si>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</si>
  <si>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</si>
  <si>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</si>
  <si>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</si>
  <si>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</si>
  <si>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</si>
  <si>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</si>
  <si>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</si>
  <si>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</si>
  <si>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</si>
  <si>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</si>
  <si>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</si>
  <si>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</si>
  <si>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</si>
  <si>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</si>
  <si>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</si>
  <si>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</si>
  <si>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</si>
  <si>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</si>
  <si>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</si>
  <si>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</si>
  <si>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</si>
  <si>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</si>
  <si>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</si>
  <si>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</si>
  <si>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</si>
  <si>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</si>
  <si>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</si>
  <si>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</si>
  <si>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</si>
  <si>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</si>
  <si>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</si>
  <si>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</si>
  <si>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</si>
  <si>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</si>
  <si>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</si>
  <si>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</si>
  <si>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</si>
  <si>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</si>
  <si>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</si>
  <si>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</si>
  <si>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</si>
  <si>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</si>
  <si>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</si>
  <si>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</si>
  <si>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</si>
  <si>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</si>
  <si>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</si>
  <si>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</si>
  <si>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</si>
  <si>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</si>
  <si>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</si>
  <si>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</si>
  <si>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</si>
  <si>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</si>
  <si>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</si>
  <si>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</si>
  <si>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</si>
  <si>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</si>
  <si>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</si>
  <si>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</si>
  <si>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</si>
  <si>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</si>
  <si>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</si>
  <si>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</si>
  <si>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</si>
  <si>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</si>
  <si>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</si>
  <si>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</si>
  <si>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</si>
  <si>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</si>
  <si>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</si>
  <si>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</si>
  <si>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</si>
  <si>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</si>
  <si>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</si>
  <si>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</si>
  <si>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</si>
  <si>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</si>
  <si>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</si>
  <si>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</si>
  <si>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</si>
  <si>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</si>
  <si>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</si>
  <si>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</si>
  <si>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</si>
  <si>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</si>
  <si>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</si>
  <si>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</si>
  <si>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</si>
  <si>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</si>
  <si>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</si>
  <si>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</si>
  <si>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</si>
  <si>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</si>
  <si>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</si>
  <si>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</si>
  <si>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</si>
  <si>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</si>
  <si>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</si>
  <si>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</si>
  <si>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</si>
  <si>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</si>
  <si>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</si>
  <si>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</si>
  <si>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</si>
  <si>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</si>
  <si>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</si>
  <si>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</si>
  <si>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</si>
  <si>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</si>
  <si>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</si>
  <si>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</si>
  <si>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</si>
  <si>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</si>
  <si>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</si>
  <si>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</si>
  <si>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</si>
  <si>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</si>
  <si>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</si>
  <si>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</si>
  <si>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</si>
  <si>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</si>
  <si>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</si>
  <si>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</si>
  <si>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</si>
  <si>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</si>
  <si>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</si>
  <si>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</si>
  <si>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</si>
  <si>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</si>
  <si>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</si>
  <si>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</si>
  <si>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</si>
  <si>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</si>
  <si>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</si>
  <si>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</si>
  <si>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</si>
  <si>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</si>
  <si>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</si>
  <si>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</si>
  <si>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</si>
  <si>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</si>
  <si>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</si>
  <si>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</si>
  <si>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</si>
  <si>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</si>
  <si>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</si>
  <si>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</si>
  <si>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</si>
  <si>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</si>
  <si>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</si>
  <si>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</si>
  <si>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</si>
  <si>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</si>
  <si>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</si>
  <si>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</si>
  <si>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</si>
  <si>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</si>
  <si>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</si>
  <si>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</si>
  <si>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</si>
  <si>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</si>
  <si>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</si>
  <si>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</si>
  <si>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</si>
  <si>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</si>
  <si>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</si>
  <si>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</si>
  <si>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</si>
  <si>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</si>
  <si>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</si>
  <si>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</si>
  <si>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</si>
  <si>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</si>
  <si>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</si>
  <si>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</si>
  <si>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</si>
  <si>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</si>
  <si>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</si>
  <si>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</si>
  <si>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</si>
  <si>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</si>
  <si>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</si>
  <si>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</si>
  <si>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</si>
  <si>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</si>
  <si>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</si>
  <si>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</si>
  <si>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</si>
  <si>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</si>
  <si>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</si>
  <si>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</si>
  <si>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</si>
  <si>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</si>
  <si>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</si>
  <si>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</si>
  <si>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</si>
  <si>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</si>
  <si>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</si>
  <si>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</si>
  <si>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</si>
  <si>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</si>
  <si>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</si>
  <si>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</si>
  <si>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</si>
  <si>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</si>
  <si>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</si>
  <si>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</si>
  <si>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</si>
  <si>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</si>
  <si>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</si>
  <si>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</si>
  <si>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</si>
  <si>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</si>
  <si>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</si>
  <si>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</si>
  <si>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</si>
  <si>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</si>
  <si>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</si>
  <si>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</si>
  <si>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</si>
  <si>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</si>
  <si>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</si>
  <si>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</si>
  <si>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</si>
  <si>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</si>
  <si>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</si>
  <si>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</si>
  <si>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</si>
  <si>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</si>
  <si>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</si>
  <si>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</si>
  <si>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</si>
  <si>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</si>
  <si>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</si>
  <si>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</si>
  <si>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</si>
  <si>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</si>
  <si>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</si>
  <si>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</si>
  <si>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</si>
  <si>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</si>
  <si>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</si>
  <si>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</si>
  <si>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</si>
  <si>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</si>
  <si>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</si>
  <si>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</si>
  <si>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</si>
  <si>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</si>
  <si>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</si>
  <si>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</si>
  <si>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</si>
  <si>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</si>
  <si>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</si>
  <si>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</si>
  <si>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</si>
  <si>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</si>
  <si>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</si>
  <si>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</si>
  <si>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</si>
  <si>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</si>
  <si>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</si>
  <si>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</si>
  <si>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</si>
  <si>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</si>
  <si>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</si>
  <si>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</si>
  <si>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</si>
  <si>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</si>
  <si>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</si>
  <si>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</si>
  <si>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</si>
  <si>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</si>
  <si>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</si>
  <si>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</si>
  <si>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</si>
  <si>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</si>
  <si>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</si>
  <si>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</si>
  <si>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</si>
  <si>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</si>
  <si>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</si>
  <si>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</si>
  <si>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</si>
  <si>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</si>
  <si>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</si>
  <si>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</si>
  <si>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</si>
  <si>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</si>
  <si>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</si>
  <si>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</si>
  <si>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</si>
  <si>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</si>
  <si>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</si>
  <si>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</si>
  <si>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</si>
  <si>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</si>
  <si>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</si>
  <si>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</si>
  <si>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</si>
  <si>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</si>
  <si>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</si>
  <si>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</si>
  <si>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</si>
  <si>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</si>
  <si>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</si>
  <si>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</si>
  <si>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</si>
  <si>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</si>
  <si>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</si>
  <si>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</si>
  <si>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</si>
  <si>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</si>
  <si>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</si>
  <si>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</si>
  <si>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</si>
  <si>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</si>
  <si>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</si>
  <si>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</si>
  <si>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</si>
  <si>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</si>
  <si>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</si>
  <si>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</si>
  <si>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</si>
  <si>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</si>
  <si>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</si>
  <si>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</si>
  <si>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</si>
  <si>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</si>
  <si>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</si>
  <si>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</si>
  <si>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</si>
  <si>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</si>
  <si>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</si>
  <si>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</si>
  <si>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</si>
  <si>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</si>
  <si>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</si>
  <si>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</si>
  <si>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</si>
  <si>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</si>
  <si>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</si>
  <si>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</si>
  <si>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</si>
  <si>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</si>
  <si>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</si>
  <si>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</si>
  <si>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</si>
  <si>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</si>
  <si>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</si>
  <si>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</si>
  <si>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</si>
  <si>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</si>
  <si>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</si>
  <si>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</si>
  <si>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</si>
  <si>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</si>
  <si>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</si>
  <si>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</si>
  <si>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</si>
  <si>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</si>
  <si>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</si>
  <si>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</si>
  <si>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</si>
  <si>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</si>
  <si>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</si>
  <si>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</si>
  <si>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</si>
  <si>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</si>
  <si>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</si>
  <si>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</si>
  <si>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</si>
  <si>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</si>
  <si>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</si>
  <si>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</si>
  <si>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</si>
  <si>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</si>
  <si>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</si>
  <si>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</si>
  <si>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</si>
  <si>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</si>
  <si>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</si>
  <si>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</si>
  <si>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</si>
  <si>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</si>
  <si>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</si>
  <si>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</si>
  <si>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</si>
  <si>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</si>
  <si>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</si>
  <si>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</si>
  <si>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</si>
  <si>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</si>
  <si>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</si>
  <si>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</si>
  <si>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</si>
  <si>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</si>
  <si>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</si>
  <si>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</si>
  <si>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</si>
  <si>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</si>
  <si>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</si>
  <si>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</si>
  <si>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</si>
  <si>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</si>
  <si>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</si>
  <si>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</si>
  <si>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</si>
  <si>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</si>
  <si>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</si>
  <si>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</si>
  <si>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</si>
  <si>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</si>
  <si>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</si>
  <si>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</si>
  <si>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</si>
  <si>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</si>
  <si>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</si>
  <si>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</si>
  <si>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</si>
  <si>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</si>
  <si>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</si>
  <si>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</si>
  <si>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</si>
  <si>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</si>
  <si>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</si>
  <si>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</si>
  <si>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</si>
  <si>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</si>
  <si>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</si>
  <si>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</si>
  <si>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</si>
  <si>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</si>
  <si>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</si>
  <si>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</si>
  <si>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</si>
  <si>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</si>
  <si>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</si>
  <si>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</si>
  <si>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</si>
  <si>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</si>
  <si>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</si>
  <si>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</si>
  <si>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</si>
  <si>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</si>
  <si>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</si>
  <si>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</si>
  <si>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</si>
  <si>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</si>
  <si>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</si>
  <si>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</si>
  <si>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</si>
  <si>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</si>
  <si>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</si>
  <si>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</si>
  <si>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</si>
  <si>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</si>
  <si>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</si>
  <si>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</si>
  <si>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</si>
  <si>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</si>
  <si>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</si>
  <si>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</si>
  <si>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</si>
  <si>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</si>
  <si>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</si>
  <si>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</si>
  <si>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</si>
  <si>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</si>
  <si>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</si>
  <si>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</si>
  <si>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</si>
  <si>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</si>
  <si>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</si>
  <si>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</si>
  <si>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</si>
  <si>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</si>
  <si>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</si>
  <si>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</si>
  <si>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</si>
  <si>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</si>
  <si>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</si>
  <si>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</si>
  <si>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</si>
  <si>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</si>
  <si>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</si>
  <si>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</si>
  <si>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</si>
  <si>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</si>
  <si>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</si>
  <si>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</si>
  <si>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</si>
  <si>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</si>
  <si>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</si>
  <si>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</si>
  <si>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</si>
  <si>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</si>
  <si>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</si>
  <si>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</si>
  <si>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</si>
  <si>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</si>
  <si>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</si>
  <si>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</si>
  <si>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</si>
  <si>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</si>
  <si>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</si>
  <si>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</si>
  <si>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</si>
  <si>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</si>
  <si>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</si>
  <si>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</si>
  <si>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</si>
  <si>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</si>
  <si>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</si>
  <si>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</si>
  <si>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</si>
  <si>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</si>
  <si>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</si>
  <si>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</si>
  <si>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</si>
  <si>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</si>
  <si>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</si>
  <si>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</si>
  <si>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</si>
  <si>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</si>
  <si>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</si>
  <si>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</si>
  <si>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</si>
  <si>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</si>
  <si>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</si>
  <si>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</si>
  <si>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</si>
  <si>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</si>
  <si>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</si>
  <si>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</si>
  <si>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</si>
  <si>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</si>
  <si>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</si>
  <si>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</si>
  <si>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</si>
  <si>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</si>
  <si>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</si>
  <si>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</si>
  <si>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</si>
  <si>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</si>
  <si>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</si>
  <si>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</si>
  <si>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</si>
  <si>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</si>
  <si>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</si>
  <si>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</si>
  <si>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</si>
  <si>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</si>
  <si>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</si>
  <si>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</si>
  <si>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</si>
  <si>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</si>
  <si>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</si>
  <si>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</si>
  <si>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</si>
  <si>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</si>
  <si>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</si>
  <si>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</si>
  <si>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</si>
  <si>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</si>
  <si>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</si>
  <si>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</si>
  <si>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</si>
  <si>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</si>
  <si>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</si>
  <si>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</si>
  <si>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</si>
  <si>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</si>
  <si>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</si>
  <si>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</si>
  <si>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</si>
  <si>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</si>
  <si>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</si>
  <si>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</si>
  <si>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</si>
  <si>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</si>
  <si>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</si>
  <si>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</si>
  <si>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</si>
  <si>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</si>
  <si>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</si>
  <si>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</si>
  <si>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</si>
  <si>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</si>
  <si>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</si>
  <si>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</si>
  <si>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</si>
  <si>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</si>
  <si>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</si>
  <si>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</si>
  <si>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</si>
  <si>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</si>
  <si>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</si>
  <si>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</si>
  <si>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</si>
  <si>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</si>
  <si>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</si>
  <si>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</si>
  <si>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</si>
  <si>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</si>
  <si>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</si>
  <si>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</si>
  <si>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</si>
  <si>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</si>
  <si>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</si>
  <si>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</si>
  <si>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</si>
  <si>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</si>
  <si>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</si>
  <si>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</si>
  <si>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</si>
  <si>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</si>
  <si>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</si>
  <si>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</si>
  <si>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</si>
  <si>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</si>
  <si>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</si>
  <si>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</si>
  <si>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</si>
  <si>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</si>
  <si>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</si>
  <si>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</si>
  <si>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</si>
  <si>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</si>
  <si>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</si>
  <si>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</si>
  <si>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</si>
  <si>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</si>
  <si>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</si>
  <si>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</si>
  <si>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</si>
  <si>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</si>
  <si>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</si>
  <si>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</si>
  <si>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</si>
  <si>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</si>
  <si>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</si>
  <si>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</si>
  <si>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</si>
  <si>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</si>
  <si>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</si>
  <si>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</si>
  <si>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</si>
  <si>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</si>
  <si>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</si>
  <si>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</si>
  <si>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</si>
  <si>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</si>
  <si>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</si>
  <si>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</si>
  <si>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</si>
  <si>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</si>
  <si>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</si>
  <si>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</si>
  <si>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</si>
  <si>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</si>
  <si>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</si>
  <si>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</si>
  <si>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</si>
  <si>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</si>
  <si>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</si>
  <si>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</si>
  <si>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</si>
  <si>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</si>
  <si>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</si>
  <si>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</si>
  <si>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</si>
  <si>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</si>
  <si>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</si>
  <si>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</si>
  <si>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</si>
  <si>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</si>
  <si>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</si>
  <si>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</si>
  <si>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</si>
  <si>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</si>
  <si>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</si>
  <si>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</si>
  <si>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</si>
  <si>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</si>
  <si>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</si>
  <si>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</si>
  <si>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</si>
  <si>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</si>
  <si>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</si>
  <si>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</si>
  <si>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</si>
  <si>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</si>
  <si>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</si>
  <si>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</si>
  <si>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</si>
  <si>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</si>
  <si>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</si>
  <si>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</si>
  <si>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</si>
  <si>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</si>
  <si>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</si>
  <si>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</si>
  <si>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</si>
  <si>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</si>
  <si>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</si>
  <si>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</si>
  <si>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</si>
  <si>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</si>
  <si>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</si>
  <si>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</si>
  <si>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</si>
  <si>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</si>
  <si>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</si>
  <si>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</si>
  <si>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</si>
  <si>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</si>
  <si>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</si>
  <si>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</si>
  <si>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</si>
  <si>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</si>
  <si>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</si>
  <si>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</si>
  <si>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</si>
  <si>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</si>
  <si>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</si>
  <si>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</si>
  <si>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</si>
  <si>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</si>
  <si>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</si>
  <si>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</si>
  <si>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</si>
  <si>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</si>
  <si>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</si>
  <si>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</si>
  <si>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</si>
  <si>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</si>
  <si>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</si>
  <si>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</si>
  <si>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</si>
  <si>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</si>
  <si>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</si>
  <si>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</si>
  <si>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</si>
  <si>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</si>
  <si>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</si>
  <si>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</si>
  <si>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</si>
  <si>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</si>
  <si>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</si>
  <si>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</si>
  <si>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</si>
  <si>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</si>
  <si>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</si>
  <si>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</si>
  <si>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</si>
  <si>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</si>
  <si>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</si>
  <si>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</si>
  <si>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</si>
  <si>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</si>
  <si>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</si>
  <si>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</si>
  <si>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</si>
  <si>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</si>
  <si>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</si>
  <si>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</si>
  <si>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</si>
  <si>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</si>
  <si>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</si>
  <si>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</si>
  <si>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</si>
  <si>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</si>
  <si>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</si>
  <si>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</si>
  <si>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</si>
  <si>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</si>
  <si>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</si>
  <si>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</si>
  <si>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</si>
  <si>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</si>
  <si>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</si>
  <si>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</si>
  <si>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</si>
  <si>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</si>
  <si>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</si>
  <si>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</si>
  <si>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</si>
  <si>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</si>
  <si>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</si>
  <si>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</si>
  <si>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</si>
  <si>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</si>
  <si>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</si>
  <si>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</si>
  <si>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</si>
  <si>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</si>
  <si>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</si>
  <si>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</si>
  <si>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</si>
  <si>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</si>
  <si>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</si>
  <si>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</si>
  <si>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</si>
  <si>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</si>
  <si>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</si>
  <si>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</si>
  <si>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</si>
  <si>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</si>
  <si>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</si>
  <si>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</si>
  <si>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</si>
  <si>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</si>
  <si>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</si>
  <si>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</si>
  <si>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</si>
  <si>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</si>
  <si>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</si>
  <si>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</si>
  <si>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</si>
  <si>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</si>
  <si>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</si>
  <si>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</si>
  <si>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</si>
  <si>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</si>
  <si>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</si>
  <si>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</si>
  <si>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</si>
  <si>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</si>
  <si>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</si>
  <si>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</si>
  <si>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</si>
  <si>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</si>
  <si>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</si>
  <si>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</si>
  <si>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</si>
  <si>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</si>
  <si>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</si>
  <si>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</si>
  <si>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</si>
  <si>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</si>
  <si>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</si>
  <si>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</si>
  <si>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</si>
  <si>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</si>
  <si>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</si>
  <si>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</si>
  <si>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</si>
  <si>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</si>
  <si>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</si>
  <si>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</si>
  <si>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</si>
  <si>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</si>
  <si>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</si>
  <si>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</si>
  <si>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</si>
  <si>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</si>
  <si>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</si>
  <si>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</si>
  <si>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</si>
  <si>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</si>
  <si>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</si>
  <si>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</si>
  <si>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</si>
  <si>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</si>
  <si>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</si>
  <si>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</si>
  <si>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</si>
  <si>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</si>
  <si>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</si>
  <si>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</si>
  <si>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</si>
  <si>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</si>
  <si>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</si>
  <si>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</si>
  <si>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</si>
  <si>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</si>
  <si>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</si>
  <si>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</si>
  <si>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</si>
  <si>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</si>
  <si>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</si>
  <si>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</si>
  <si>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</si>
  <si>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</si>
  <si>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</si>
  <si>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</si>
  <si>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</si>
  <si>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</si>
  <si>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</si>
  <si>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</si>
  <si>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</si>
  <si>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</si>
  <si>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</si>
  <si>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</si>
  <si>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</si>
  <si>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</si>
  <si>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</si>
  <si>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</si>
  <si>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</si>
  <si>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</si>
  <si>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</si>
  <si>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</si>
  <si>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</si>
  <si>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</si>
  <si>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</si>
  <si>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</si>
  <si>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</si>
  <si>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</si>
  <si>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</si>
  <si>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</si>
  <si>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</si>
  <si>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</si>
  <si>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</si>
  <si>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</si>
  <si>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</si>
  <si>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</si>
  <si>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</si>
  <si>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</si>
  <si>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</si>
  <si>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</si>
  <si>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</si>
  <si>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</si>
  <si>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</si>
  <si>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</si>
  <si>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</si>
  <si>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</si>
  <si>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</si>
  <si>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</si>
  <si>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</si>
  <si>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</si>
  <si>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</si>
  <si>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</si>
  <si>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</si>
  <si>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</si>
  <si>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</si>
  <si>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</si>
  <si>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</si>
  <si>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</si>
  <si>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</si>
  <si>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</si>
  <si>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</si>
  <si>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</si>
  <si>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</si>
  <si>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</si>
  <si>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</si>
  <si>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</si>
  <si>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</si>
  <si>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</si>
  <si>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</si>
  <si>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</si>
  <si>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</si>
  <si>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</si>
  <si>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</si>
  <si>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</si>
  <si>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</si>
  <si>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</si>
  <si>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</si>
  <si>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</si>
  <si>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</si>
  <si>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</si>
  <si>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</si>
  <si>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</si>
  <si>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</si>
  <si>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</si>
  <si>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</si>
  <si>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</si>
  <si>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</si>
  <si>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</si>
  <si>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</si>
  <si>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</si>
  <si>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</si>
  <si>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</si>
  <si>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</si>
  <si>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</si>
  <si>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</si>
  <si>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</si>
  <si>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</si>
  <si>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</si>
  <si>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</si>
  <si>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</si>
  <si>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</si>
  <si>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</si>
  <si>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</si>
  <si>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</si>
  <si>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</si>
  <si>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</si>
  <si>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</si>
  <si>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</si>
  <si>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</si>
  <si>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</si>
  <si>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</si>
  <si>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</si>
  <si>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</si>
  <si>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</si>
  <si>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</si>
  <si>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</si>
  <si>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</si>
  <si>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</si>
  <si>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</si>
  <si>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</si>
  <si>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</si>
  <si>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</si>
  <si>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</si>
  <si>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</si>
  <si>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</si>
  <si>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</si>
  <si>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</si>
  <si>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</si>
  <si>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</si>
  <si>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</si>
  <si>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</si>
  <si>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</si>
  <si>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</si>
  <si>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</si>
  <si>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</si>
  <si>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</si>
  <si>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</si>
  <si>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</si>
  <si>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</si>
  <si>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</si>
  <si>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</si>
  <si>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</si>
  <si>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</si>
  <si>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</si>
  <si>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</si>
  <si>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</si>
  <si>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</si>
  <si>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</si>
  <si>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</si>
  <si>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</si>
  <si>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</si>
  <si>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</si>
  <si>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</si>
  <si>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</si>
  <si>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</si>
  <si>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</si>
  <si>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</si>
  <si>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</si>
  <si>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</si>
  <si>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</si>
  <si>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</si>
  <si>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</si>
  <si>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</si>
  <si>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</si>
  <si>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</si>
  <si>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</si>
  <si>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</si>
  <si>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</si>
  <si>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</si>
  <si>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</si>
  <si>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</si>
  <si>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</si>
  <si>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</si>
  <si>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</si>
  <si>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</si>
  <si>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</si>
  <si>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</si>
  <si>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</si>
  <si>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</si>
  <si>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</si>
  <si>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</si>
  <si>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</si>
  <si>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</si>
  <si>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</si>
  <si>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</si>
  <si>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</si>
  <si>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</si>
  <si>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</si>
  <si>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</si>
  <si>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</si>
  <si>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</si>
  <si>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</si>
  <si>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</si>
  <si>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</si>
  <si>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</si>
  <si>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</si>
  <si>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</si>
  <si>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</si>
  <si>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</si>
  <si>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</si>
  <si>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</si>
  <si>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</si>
  <si>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</si>
  <si>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</si>
  <si>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</si>
  <si>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</si>
  <si>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</si>
  <si>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</si>
  <si>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</si>
  <si>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</si>
  <si>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</si>
  <si>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</si>
  <si>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</si>
  <si>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</si>
  <si>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</si>
  <si>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</si>
  <si>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</si>
  <si>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</si>
  <si>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</si>
  <si>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</si>
  <si>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</si>
  <si>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</si>
  <si>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</si>
  <si>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</si>
  <si>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</si>
  <si>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</si>
  <si>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</si>
  <si>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</si>
  <si>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</si>
  <si>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</si>
  <si>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</si>
  <si>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</si>
  <si>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</si>
  <si>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</si>
  <si>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</si>
  <si>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</si>
  <si>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</si>
  <si>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</si>
  <si>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</si>
  <si>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</si>
  <si>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</si>
  <si>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</si>
  <si>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</si>
  <si>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</si>
  <si>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</si>
  <si>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</si>
  <si>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</si>
  <si>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</si>
  <si>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</si>
  <si>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</si>
  <si>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</si>
  <si>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</si>
  <si>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</si>
  <si>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</si>
  <si>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</si>
  <si>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</si>
  <si>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</si>
  <si>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</si>
  <si>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</si>
  <si>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</si>
  <si>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</si>
  <si>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</si>
  <si>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</si>
  <si>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</si>
  <si>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</si>
  <si>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</si>
  <si>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</si>
  <si>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</si>
  <si>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</si>
  <si>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</si>
  <si>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</si>
  <si>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</si>
  <si>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</si>
  <si>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</si>
  <si>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</si>
  <si>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</si>
  <si>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</si>
  <si>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</si>
  <si>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</si>
  <si>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</si>
  <si>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</si>
  <si>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</si>
  <si>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</si>
  <si>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</si>
  <si>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</si>
  <si>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</si>
  <si>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</si>
  <si>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</si>
  <si>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</si>
  <si>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</si>
  <si>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</si>
  <si>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</si>
  <si>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</si>
  <si>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</si>
  <si>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</si>
  <si>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</si>
  <si>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</si>
  <si>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</si>
  <si>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</si>
  <si>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</si>
  <si>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</si>
  <si>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</si>
  <si>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</si>
  <si>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</si>
  <si>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</si>
  <si>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</si>
  <si>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</si>
  <si>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</si>
  <si>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</si>
  <si>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</si>
  <si>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</si>
  <si>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</si>
  <si>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</si>
  <si>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</si>
  <si>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</si>
  <si>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</si>
  <si>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</si>
  <si>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</si>
  <si>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</si>
  <si>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</si>
  <si>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</si>
  <si>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</si>
  <si>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</si>
  <si>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</si>
  <si>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</si>
  <si>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</si>
  <si>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</si>
  <si>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</si>
  <si>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</si>
  <si>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</si>
  <si>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</si>
  <si>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</si>
  <si>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</si>
  <si>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</si>
  <si>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</si>
  <si>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</si>
  <si>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</si>
  <si>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</si>
  <si>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</si>
  <si>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</si>
  <si>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</si>
  <si>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</si>
  <si>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</si>
  <si>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</si>
  <si>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</si>
  <si>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</si>
  <si>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</si>
  <si>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</si>
  <si>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</si>
  <si>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</si>
  <si>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</si>
  <si>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</si>
  <si>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</si>
  <si>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</si>
  <si>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</si>
  <si>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</si>
  <si>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</si>
  <si>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</si>
  <si>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</si>
  <si>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</si>
  <si>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</si>
  <si>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</si>
  <si>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</si>
  <si>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</si>
  <si>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</si>
  <si>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</si>
  <si>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</si>
  <si>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</si>
  <si>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</si>
  <si>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</si>
  <si>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</si>
  <si>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</si>
  <si>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</si>
  <si>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</si>
  <si>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</si>
  <si>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</si>
  <si>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</si>
  <si>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</si>
  <si>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</si>
  <si>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</si>
  <si>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</si>
  <si>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</si>
  <si>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</si>
  <si>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</si>
  <si>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</si>
  <si>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</si>
  <si>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</si>
  <si>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</si>
  <si>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</si>
  <si>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</si>
  <si>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</si>
  <si>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</si>
  <si>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</si>
  <si>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</si>
  <si>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</si>
  <si>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</si>
  <si>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</si>
  <si>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</si>
  <si>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</si>
  <si>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</si>
  <si>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</si>
  <si>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</si>
  <si>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</si>
  <si>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</si>
  <si>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</si>
  <si>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</si>
  <si>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</si>
  <si>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</si>
  <si>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</si>
  <si>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</si>
  <si>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</si>
  <si>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</si>
  <si>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</si>
  <si>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</si>
  <si>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</si>
  <si>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</si>
  <si>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</si>
  <si>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</si>
  <si>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</si>
  <si>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</si>
  <si>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</si>
  <si>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</si>
  <si>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</si>
  <si>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</si>
  <si>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</si>
  <si>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</si>
  <si>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</si>
  <si>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</si>
  <si>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</si>
  <si>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</si>
  <si>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</si>
  <si>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</si>
  <si>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</si>
  <si>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</si>
  <si>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</si>
  <si>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</si>
  <si>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</si>
  <si>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</si>
  <si>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</si>
  <si>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</si>
  <si>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</si>
  <si>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</si>
  <si>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</si>
  <si>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</si>
  <si>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</si>
  <si>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</si>
  <si>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</si>
  <si>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</si>
  <si>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</si>
  <si>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</si>
  <si>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</si>
  <si>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</si>
  <si>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</si>
  <si>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</si>
  <si>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</si>
  <si>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</si>
  <si>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</si>
  <si>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</si>
  <si>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</si>
  <si>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</si>
  <si>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</si>
  <si>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</si>
  <si>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</si>
  <si>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</si>
  <si>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</si>
  <si>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</si>
  <si>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</si>
  <si>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</si>
  <si>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</si>
  <si>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</si>
  <si>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</si>
  <si>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</si>
  <si>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</si>
  <si>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</si>
  <si>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</si>
  <si>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</si>
  <si>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</si>
  <si>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</si>
  <si>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</si>
  <si>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</si>
  <si>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</si>
  <si>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</si>
  <si>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</si>
  <si>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</si>
  <si>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</si>
  <si>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</si>
  <si>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</si>
  <si>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</si>
  <si>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</si>
  <si>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</si>
  <si>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</si>
  <si>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</si>
  <si>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</si>
  <si>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</si>
  <si>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</si>
  <si>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</si>
  <si>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</si>
  <si>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</si>
  <si>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</si>
  <si>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</si>
  <si>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</si>
  <si>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</si>
  <si>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</si>
  <si>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</si>
  <si>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</si>
  <si>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</si>
  <si>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</si>
  <si>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</si>
  <si>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</si>
  <si>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</si>
  <si>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</si>
  <si>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</si>
  <si>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</si>
  <si>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</si>
  <si>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</si>
  <si>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</si>
  <si>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</si>
  <si>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</si>
  <si>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</si>
  <si>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</si>
  <si>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</si>
  <si>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</si>
  <si>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</si>
  <si>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</si>
  <si>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</si>
  <si>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</si>
  <si>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</si>
  <si>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</si>
  <si>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</si>
  <si>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</si>
  <si>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</si>
  <si>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</si>
  <si>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</si>
  <si>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</si>
  <si>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</si>
  <si>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</si>
  <si>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</si>
  <si>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</si>
  <si>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</si>
  <si>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</si>
  <si>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</si>
  <si>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</si>
  <si>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</si>
  <si>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</si>
  <si>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</si>
  <si>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</si>
  <si>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</si>
  <si>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</si>
  <si>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</si>
  <si>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</si>
  <si>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</si>
  <si>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</si>
  <si>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</si>
  <si>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</si>
  <si>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</si>
  <si>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</si>
  <si>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</si>
  <si>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</si>
  <si>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</si>
  <si>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</si>
  <si>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</si>
  <si>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</si>
  <si>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</si>
  <si>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</si>
  <si>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</si>
  <si>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</si>
  <si>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</si>
  <si>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</si>
  <si>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</si>
  <si>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</si>
  <si>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</si>
  <si>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</si>
  <si>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</si>
  <si>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</si>
  <si>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</si>
  <si>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</si>
  <si>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</si>
  <si>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</si>
  <si>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</si>
  <si>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</si>
  <si>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</si>
  <si>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</si>
  <si>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</si>
  <si>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</si>
  <si>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</si>
  <si>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</si>
  <si>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</si>
  <si>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</si>
  <si>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</si>
  <si>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</si>
  <si>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</si>
  <si>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</si>
  <si>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</si>
  <si>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</si>
  <si>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</si>
  <si>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</si>
  <si>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</si>
  <si>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</si>
  <si>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</si>
  <si>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</si>
  <si>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</si>
  <si>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</si>
  <si>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</si>
  <si>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</si>
  <si>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</si>
  <si>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</si>
  <si>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</si>
  <si>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</si>
  <si>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</si>
  <si>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</si>
  <si>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</si>
  <si>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</si>
  <si>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</si>
  <si>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</si>
  <si>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</si>
  <si>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</si>
  <si>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</si>
  <si>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</si>
  <si>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</si>
  <si>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</si>
  <si>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</si>
  <si>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</si>
  <si>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</si>
  <si>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</si>
  <si>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</si>
  <si>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</si>
  <si>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</si>
  <si>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</si>
  <si>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</si>
  <si>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</si>
  <si>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</si>
  <si>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</si>
  <si>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</si>
  <si>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</si>
  <si>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</si>
  <si>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</si>
  <si>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</si>
  <si>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</si>
  <si>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</si>
  <si>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</si>
  <si>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</si>
  <si>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</si>
  <si>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</si>
  <si>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</si>
  <si>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</si>
  <si>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</si>
  <si>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</si>
  <si>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</si>
  <si>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</si>
  <si>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</si>
  <si>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</si>
  <si>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</si>
  <si>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</si>
  <si>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</si>
  <si>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</si>
  <si>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</si>
  <si>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</si>
  <si>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</si>
  <si>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</si>
  <si>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</si>
  <si>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</si>
  <si>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</si>
  <si>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</si>
  <si>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</si>
  <si>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</si>
  <si>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</si>
  <si>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</si>
  <si>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</si>
  <si>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</si>
  <si>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</si>
  <si>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</si>
  <si>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</si>
  <si>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</si>
  <si>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</si>
  <si>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</si>
  <si>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</si>
  <si>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</si>
  <si>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</si>
  <si>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</si>
  <si>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</si>
  <si>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</si>
  <si>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</si>
  <si>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</si>
  <si>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</si>
  <si>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</si>
  <si>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</si>
  <si>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</si>
  <si>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</si>
  <si>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</si>
  <si>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</si>
  <si>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</si>
  <si>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</si>
  <si>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</si>
  <si>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</si>
  <si>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</si>
  <si>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</si>
  <si>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</si>
  <si>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</si>
  <si>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</si>
  <si>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</si>
  <si>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</si>
  <si>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</si>
  <si>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</si>
  <si>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</si>
  <si>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</si>
  <si>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</si>
  <si>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</si>
  <si>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</si>
  <si>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</si>
  <si>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</si>
  <si>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</si>
  <si>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</si>
  <si>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</si>
  <si>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</si>
  <si>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</si>
  <si>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</si>
  <si>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</si>
  <si>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</si>
  <si>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</si>
  <si>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</si>
  <si>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</si>
  <si>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</si>
  <si>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</si>
  <si>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</si>
  <si>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</si>
  <si>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</si>
  <si>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</si>
  <si>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</si>
  <si>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</si>
  <si>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</si>
  <si>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</si>
  <si>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</si>
  <si>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</si>
  <si>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</si>
  <si>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</si>
  <si>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</si>
  <si>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</si>
  <si>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</si>
  <si>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</si>
  <si>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</si>
  <si>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</si>
  <si>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</si>
  <si>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</si>
  <si>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</si>
  <si>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</si>
  <si>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</si>
  <si>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</si>
  <si>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</si>
  <si>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</si>
  <si>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</si>
  <si>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</si>
  <si>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</si>
  <si>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</si>
  <si>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</si>
  <si>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</si>
  <si>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</si>
  <si>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</si>
  <si>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</si>
  <si>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</si>
  <si>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</si>
  <si>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</si>
  <si>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</si>
  <si>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</si>
  <si>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</si>
  <si>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</si>
  <si>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</si>
  <si>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</si>
  <si>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</si>
  <si>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</si>
  <si>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</si>
  <si>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</si>
  <si>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</si>
  <si>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</si>
  <si>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</si>
  <si>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</si>
  <si>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</si>
  <si>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</si>
  <si>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</si>
  <si>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</si>
  <si>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</si>
  <si>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</si>
  <si>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</si>
  <si>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</si>
  <si>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</si>
  <si>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</si>
  <si>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</si>
  <si>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</si>
  <si>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</si>
  <si>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</si>
  <si>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</si>
  <si>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</si>
  <si>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</si>
  <si>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</si>
  <si>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</si>
  <si>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</si>
  <si>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</si>
  <si>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</si>
  <si>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</si>
  <si>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</si>
  <si>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</si>
  <si>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</si>
  <si>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</si>
  <si>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</si>
  <si>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</si>
  <si>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</si>
  <si>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</si>
  <si>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</si>
  <si>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</si>
  <si>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</si>
  <si>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</si>
  <si>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</si>
  <si>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</si>
  <si>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</si>
  <si>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</si>
  <si>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</si>
  <si>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</si>
  <si>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</si>
  <si>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</si>
  <si>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</si>
  <si>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</si>
  <si>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</si>
  <si>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</si>
  <si>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</si>
  <si>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</si>
  <si>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</si>
  <si>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</si>
  <si>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</si>
  <si>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</si>
  <si>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</si>
  <si>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</si>
  <si>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</si>
  <si>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</si>
  <si>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</si>
  <si>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</si>
  <si>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</si>
  <si>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</si>
  <si>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</si>
  <si>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</si>
  <si>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</si>
  <si>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</si>
  <si>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</si>
  <si>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</si>
  <si>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</si>
  <si>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</si>
  <si>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</si>
  <si>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</si>
  <si>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</si>
  <si>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</si>
  <si>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</si>
  <si>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</si>
  <si>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</si>
  <si>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</si>
  <si>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</si>
  <si>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</si>
  <si>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</si>
  <si>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</si>
  <si>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</si>
  <si>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</si>
  <si>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</si>
  <si>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</si>
  <si>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</si>
  <si>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</si>
  <si>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</si>
  <si>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</si>
  <si>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</si>
  <si>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</si>
  <si>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</si>
  <si>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</si>
  <si>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</si>
  <si>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</si>
  <si>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</si>
  <si>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</si>
  <si>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</si>
  <si>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</si>
  <si>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</si>
  <si>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</si>
  <si>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</si>
  <si>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</si>
  <si>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</si>
  <si>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</si>
  <si>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</si>
  <si>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</si>
  <si>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</si>
  <si>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</si>
  <si>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</si>
  <si>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</si>
  <si>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</si>
  <si>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</si>
  <si>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</si>
  <si>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</si>
  <si>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</si>
  <si>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</si>
  <si>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</si>
  <si>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</si>
  <si>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</si>
  <si>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</si>
  <si>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</si>
  <si>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</si>
  <si>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</si>
  <si>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</si>
  <si>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</si>
  <si>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</si>
  <si>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</si>
  <si>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</si>
  <si>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</si>
  <si>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</si>
  <si>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</si>
  <si>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</si>
  <si>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</si>
  <si>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</si>
  <si>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</si>
  <si>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</si>
  <si>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</si>
  <si>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</si>
  <si>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</si>
  <si>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</si>
  <si>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</si>
  <si>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</si>
  <si>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</si>
  <si>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</si>
  <si>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</si>
  <si>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</si>
  <si>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</si>
  <si>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</si>
  <si>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</si>
  <si>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</si>
  <si>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</si>
  <si>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</si>
  <si>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</si>
  <si>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</si>
  <si>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</si>
  <si>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</si>
  <si>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</si>
  <si>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</si>
  <si>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</si>
  <si>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</si>
  <si>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</si>
  <si>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</si>
  <si>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</si>
  <si>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</si>
  <si>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</si>
  <si>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</si>
  <si>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</si>
  <si>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</si>
  <si>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</si>
  <si>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</si>
  <si>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</si>
  <si>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</si>
  <si>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</si>
  <si>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</si>
  <si>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</si>
  <si>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</si>
  <si>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</si>
  <si>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</si>
  <si>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</si>
  <si>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</si>
  <si>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</si>
  <si>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</si>
  <si>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</si>
  <si>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</si>
  <si>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</si>
  <si>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</si>
  <si>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</si>
  <si>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</si>
  <si>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</si>
  <si>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</si>
  <si>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</si>
  <si>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</si>
  <si>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</si>
  <si>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</si>
  <si>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</si>
  <si>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</si>
  <si>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</si>
  <si>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</si>
  <si>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</si>
  <si>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</si>
  <si>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</si>
  <si>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</si>
  <si>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</si>
  <si>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</si>
  <si>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</si>
  <si>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</si>
  <si>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</si>
  <si>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</si>
  <si>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</si>
  <si>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</si>
  <si>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</si>
  <si>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</si>
  <si>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</si>
  <si>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</si>
  <si>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</si>
  <si>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</si>
  <si>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</si>
  <si>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</si>
  <si>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</si>
  <si>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</si>
  <si>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</si>
  <si>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</si>
  <si>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</si>
  <si>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</si>
  <si>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</si>
  <si>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</si>
  <si>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</si>
  <si>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</si>
  <si>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</si>
  <si>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</si>
  <si>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</si>
  <si>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</si>
  <si>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</si>
  <si>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</si>
  <si>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</si>
  <si>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</si>
  <si>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</si>
  <si>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</si>
  <si>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</si>
  <si>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</si>
  <si>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</si>
  <si>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</si>
  <si>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</si>
  <si>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</si>
  <si>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</si>
  <si>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</si>
  <si>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</si>
  <si>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</si>
  <si>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</si>
  <si>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</si>
  <si>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</si>
  <si>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</si>
  <si>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</si>
  <si>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</si>
  <si>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</si>
  <si>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</si>
  <si>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</si>
  <si>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</si>
  <si>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</si>
  <si>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</si>
  <si>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</si>
  <si>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</si>
  <si>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</si>
  <si>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</si>
  <si>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</si>
  <si>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</si>
  <si>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</si>
  <si>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</si>
  <si>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</si>
  <si>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</si>
  <si>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</si>
  <si>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</si>
  <si>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</si>
  <si>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</si>
  <si>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</si>
  <si>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</si>
  <si>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</si>
  <si>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</si>
  <si>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</si>
  <si>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</si>
  <si>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</si>
  <si>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</si>
  <si>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</si>
  <si>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</si>
  <si>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</si>
  <si>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</si>
  <si>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</si>
  <si>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</si>
  <si>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</si>
  <si>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</si>
  <si>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</si>
  <si>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</si>
  <si>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</si>
  <si>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</si>
  <si>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</si>
  <si>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</si>
  <si>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</si>
  <si>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</si>
  <si>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</si>
  <si>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</si>
  <si>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</si>
  <si>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</si>
  <si>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</si>
  <si>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</si>
  <si>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</si>
  <si>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</si>
  <si>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</si>
  <si>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</si>
  <si>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</si>
  <si>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</si>
  <si>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</si>
  <si>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</si>
  <si>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</si>
  <si>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</si>
  <si>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</si>
  <si>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</si>
  <si>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</si>
  <si>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</si>
  <si>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</si>
  <si>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</si>
  <si>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</si>
  <si>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</si>
  <si>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</si>
  <si>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</si>
  <si>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</si>
  <si>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</si>
  <si>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</si>
  <si>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</si>
  <si>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</si>
  <si>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</si>
  <si>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</si>
  <si>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</si>
  <si>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</si>
  <si>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</si>
  <si>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</si>
  <si>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</si>
  <si>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</si>
  <si>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</si>
  <si>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</si>
  <si>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</si>
  <si>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</si>
  <si>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</si>
  <si>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</si>
  <si>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</si>
  <si>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</si>
  <si>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</si>
  <si>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</si>
  <si>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</si>
  <si>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</si>
  <si>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</si>
  <si>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</si>
  <si>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</si>
  <si>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</si>
  <si>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</si>
  <si>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</si>
  <si>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</si>
  <si>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</si>
  <si>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</si>
  <si>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</si>
  <si>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</si>
  <si>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</si>
  <si>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</si>
  <si>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</si>
  <si>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</si>
  <si>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</si>
  <si>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</si>
  <si>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</si>
  <si>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</si>
  <si>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</si>
  <si>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</si>
  <si>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</si>
  <si>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</si>
  <si>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</si>
  <si>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</si>
  <si>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</si>
  <si>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</si>
  <si>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</si>
  <si>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</si>
  <si>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</si>
  <si>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</si>
  <si>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</si>
  <si>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</si>
  <si>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</si>
  <si>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</si>
  <si>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</si>
  <si>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</si>
  <si>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</si>
  <si>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</si>
  <si>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</si>
  <si>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</si>
  <si>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</si>
  <si>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</si>
  <si>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</si>
  <si>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</si>
  <si>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</si>
  <si>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</si>
  <si>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</si>
  <si>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</si>
  <si>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</si>
  <si>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</si>
  <si>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</si>
  <si>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</si>
  <si>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</si>
  <si>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</si>
  <si>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</si>
  <si>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</si>
  <si>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</si>
  <si>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</si>
  <si>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</si>
  <si>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</si>
  <si>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</si>
  <si>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</si>
  <si>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</si>
  <si>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</si>
  <si>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</si>
  <si>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</si>
  <si>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</si>
  <si>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</si>
  <si>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</si>
  <si>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</si>
  <si>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</si>
  <si>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</si>
  <si>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</si>
  <si>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</si>
  <si>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</si>
  <si>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</si>
  <si>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</si>
  <si>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</si>
  <si>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</si>
  <si>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</si>
  <si>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</si>
  <si>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</si>
  <si>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</si>
  <si>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</si>
  <si>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</si>
  <si>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</si>
  <si>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</si>
  <si>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</si>
  <si>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</si>
  <si>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</si>
  <si>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</si>
  <si>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</si>
  <si>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</si>
  <si>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</si>
  <si>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</si>
  <si>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</si>
  <si>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</si>
  <si>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</si>
  <si>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</si>
  <si>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</si>
  <si>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</si>
  <si>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</si>
  <si>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</si>
  <si>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</si>
  <si>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</si>
  <si>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</si>
  <si>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</si>
  <si>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</si>
  <si>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</si>
  <si>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</si>
  <si>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</si>
  <si>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</si>
  <si>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</si>
  <si>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</si>
  <si>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</si>
  <si>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</si>
  <si>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</si>
  <si>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</si>
  <si>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</si>
  <si>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</si>
  <si>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</si>
  <si>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</si>
  <si>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</si>
  <si>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</si>
  <si>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</si>
  <si>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</si>
  <si>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</si>
  <si>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</si>
  <si>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</si>
  <si>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</si>
  <si>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</si>
  <si>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</si>
  <si>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</si>
  <si>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</si>
  <si>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</si>
  <si>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</si>
  <si>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</si>
  <si>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</si>
  <si>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</si>
  <si>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</si>
  <si>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</si>
  <si>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</si>
  <si>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</si>
  <si>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</si>
  <si>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</si>
  <si>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</si>
  <si>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</si>
  <si>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</si>
  <si>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</si>
  <si>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</si>
  <si>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</si>
  <si>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</si>
  <si>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</si>
  <si>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</si>
  <si>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</si>
  <si>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</si>
  <si>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</si>
  <si>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</si>
  <si>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</si>
  <si>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</si>
  <si>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</si>
  <si>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</si>
  <si>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</si>
  <si>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</si>
  <si>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</si>
  <si>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</si>
  <si>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</si>
  <si>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</si>
  <si>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</si>
  <si>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</si>
  <si>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</si>
  <si>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</si>
  <si>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</si>
  <si>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</si>
  <si>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</si>
  <si>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</si>
  <si>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</si>
  <si>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</si>
  <si>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</si>
  <si>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</si>
  <si>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</si>
  <si>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</si>
  <si>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</si>
  <si>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</si>
  <si>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</si>
  <si>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</si>
  <si>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</si>
  <si>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</si>
  <si>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</si>
  <si>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</si>
  <si>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</si>
  <si>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</si>
  <si>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</si>
  <si>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</si>
  <si>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</si>
  <si>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</si>
  <si>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</si>
  <si>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</si>
  <si>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</si>
  <si>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</si>
  <si>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</si>
  <si>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</si>
  <si>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</si>
  <si>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</si>
  <si>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</si>
  <si>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</si>
  <si>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</si>
  <si>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</si>
  <si>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</si>
  <si>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</si>
  <si>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</si>
  <si>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</si>
  <si>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</si>
  <si>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</si>
  <si>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</si>
  <si>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</si>
  <si>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</si>
  <si>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</si>
  <si>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</si>
  <si>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</si>
  <si>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</si>
  <si>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</si>
  <si>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</si>
  <si>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</si>
  <si>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</si>
  <si>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</si>
  <si>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</si>
  <si>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</si>
  <si>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</si>
  <si>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</si>
  <si>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</si>
  <si>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</si>
  <si>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</si>
  <si>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</si>
  <si>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</si>
  <si>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</si>
  <si>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</si>
  <si>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</si>
  <si>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</si>
  <si>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</si>
  <si>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</si>
  <si>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</si>
  <si>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</si>
  <si>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</si>
  <si>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</si>
  <si>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</si>
  <si>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</si>
  <si>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</si>
  <si>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</si>
  <si>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</si>
  <si>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</si>
  <si>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</si>
  <si>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</si>
  <si>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</si>
  <si>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</si>
  <si>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</si>
  <si>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</si>
  <si>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</si>
  <si>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</si>
  <si>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</si>
  <si>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</si>
  <si>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</si>
  <si>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</si>
  <si>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</si>
  <si>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</si>
  <si>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</si>
  <si>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</si>
  <si>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</si>
  <si>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</si>
  <si>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</si>
  <si>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</si>
  <si>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</si>
  <si>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</si>
  <si>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</si>
  <si>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</si>
  <si>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</si>
  <si>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</si>
  <si>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</si>
  <si>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</si>
  <si>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</si>
  <si>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</si>
  <si>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</si>
  <si>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</si>
  <si>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</si>
  <si>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</si>
  <si>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</si>
  <si>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</si>
  <si>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</si>
  <si>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</si>
  <si>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</si>
  <si>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</si>
  <si>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</si>
  <si>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</si>
  <si>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</si>
  <si>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</si>
  <si>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</si>
  <si>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</si>
  <si>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</si>
  <si>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</si>
  <si>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</si>
  <si>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</si>
  <si>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</si>
  <si>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</si>
  <si>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</si>
  <si>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</si>
  <si>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</si>
  <si>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</si>
  <si>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</si>
  <si>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</si>
  <si>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</si>
  <si>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</si>
  <si>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</si>
  <si>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</si>
  <si>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</si>
  <si>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</si>
  <si>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</si>
  <si>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</si>
  <si>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</si>
  <si>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</si>
  <si>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</si>
  <si>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</si>
  <si>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</si>
  <si>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</si>
  <si>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</si>
  <si>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</si>
  <si>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</si>
  <si>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</si>
  <si>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</si>
  <si>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</si>
  <si>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</si>
  <si>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</si>
  <si>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</si>
  <si>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</si>
  <si>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</si>
  <si>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</si>
  <si>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</si>
  <si>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</si>
  <si>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</si>
  <si>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</si>
  <si>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</si>
  <si>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</si>
  <si>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</si>
  <si>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</si>
  <si>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</si>
  <si>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</si>
  <si>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</si>
  <si>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</si>
  <si>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</si>
  <si>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</si>
  <si>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</si>
  <si>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</si>
  <si>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</si>
  <si>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</si>
  <si>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</si>
  <si>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</si>
  <si>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</si>
  <si>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</si>
  <si>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</si>
  <si>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</si>
  <si>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</si>
  <si>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</si>
  <si>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</si>
  <si>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</si>
  <si>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</si>
  <si>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</si>
  <si>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</si>
  <si>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</si>
  <si>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</si>
  <si>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</si>
  <si>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</si>
  <si>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</si>
  <si>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</si>
  <si>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</si>
  <si>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</si>
  <si>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</si>
  <si>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</si>
  <si>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</si>
  <si>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</si>
  <si>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</si>
  <si>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</si>
  <si>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</si>
  <si>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</si>
  <si>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</si>
  <si>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</si>
  <si>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</si>
  <si>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</si>
  <si>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</si>
  <si>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</si>
  <si>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</si>
  <si>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</si>
  <si>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</si>
  <si>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</si>
  <si>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</si>
  <si>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</si>
  <si>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</si>
  <si>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</si>
  <si>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</si>
  <si>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</si>
  <si>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</si>
  <si>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</si>
  <si>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</si>
  <si>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</si>
  <si>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</si>
  <si>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</si>
  <si>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</si>
  <si>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</si>
  <si>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</si>
  <si>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</si>
  <si>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</si>
  <si>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</si>
  <si>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</si>
  <si>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</si>
  <si>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</si>
  <si>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</si>
  <si>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</si>
  <si>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</si>
  <si>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</si>
  <si>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</si>
  <si>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</si>
  <si>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</si>
  <si>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</si>
  <si>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</si>
  <si>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</si>
  <si>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</si>
  <si>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</si>
  <si>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</si>
  <si>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</si>
  <si>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</si>
  <si>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</si>
  <si>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</si>
  <si>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</si>
  <si>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</si>
  <si>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</si>
  <si>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</si>
  <si>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</si>
  <si>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</si>
  <si>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</si>
  <si>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</si>
  <si>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</si>
  <si>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</si>
  <si>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</si>
  <si>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</si>
  <si>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</si>
  <si>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</si>
  <si>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</si>
  <si>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</si>
  <si>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</si>
  <si>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</si>
  <si>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</si>
  <si>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</si>
  <si>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</si>
  <si>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</si>
  <si>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</si>
  <si>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</si>
  <si>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</si>
  <si>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</si>
  <si>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</si>
  <si>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</si>
  <si>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</si>
  <si>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</si>
  <si>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</si>
  <si>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</si>
  <si>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</si>
  <si>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</si>
  <si>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</si>
  <si>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</si>
  <si>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</si>
  <si>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</si>
  <si>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</si>
  <si>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</si>
  <si>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</si>
  <si>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</si>
  <si>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</si>
  <si>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</si>
  <si>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</si>
  <si>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</si>
  <si>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</si>
  <si>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</si>
  <si>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</si>
  <si>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</si>
  <si>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</si>
  <si>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</si>
  <si>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</si>
  <si>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</si>
  <si>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</si>
  <si>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</si>
  <si>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</si>
  <si>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</si>
  <si>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</si>
  <si>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</si>
  <si>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</si>
  <si>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</si>
  <si>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</si>
  <si>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</si>
  <si>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</si>
  <si>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</si>
  <si>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</si>
  <si>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</si>
  <si>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</si>
  <si>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</si>
  <si>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</si>
  <si>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</si>
  <si>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</si>
  <si>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</si>
  <si>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</si>
  <si>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</si>
  <si>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</si>
  <si>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</si>
  <si>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</si>
  <si>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</si>
  <si>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</si>
  <si>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</si>
  <si>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</si>
  <si>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</si>
  <si>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</si>
  <si>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</si>
  <si>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</si>
  <si>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</si>
  <si>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</si>
  <si>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</si>
  <si>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</si>
  <si>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</si>
  <si>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</si>
  <si>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</si>
  <si>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</si>
  <si>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</si>
  <si>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</si>
  <si>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</si>
  <si>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</si>
  <si>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</si>
  <si>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</si>
  <si>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</si>
  <si>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</si>
  <si>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</si>
  <si>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</si>
  <si>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</si>
  <si>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</si>
  <si>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</si>
  <si>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</si>
  <si>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</si>
  <si>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</si>
  <si>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</si>
  <si>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</si>
  <si>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</si>
  <si>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</si>
  <si>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</si>
  <si>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</si>
  <si>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</si>
  <si>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</si>
  <si>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</si>
  <si>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</si>
  <si>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</si>
  <si>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</si>
  <si>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</si>
  <si>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</si>
  <si>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</si>
  <si>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</si>
  <si>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</si>
  <si>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</si>
  <si>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</si>
  <si>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</si>
  <si>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</si>
  <si>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</si>
  <si>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</si>
  <si>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</si>
  <si>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</si>
  <si>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</si>
  <si>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</si>
  <si>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</si>
  <si>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</si>
  <si>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</si>
  <si>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</si>
  <si>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</si>
  <si>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</si>
  <si>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</si>
  <si>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</si>
  <si>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</si>
  <si>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</si>
  <si>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</si>
  <si>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</si>
  <si>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</si>
  <si>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</si>
  <si>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</si>
  <si>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</si>
  <si>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</si>
  <si>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</si>
  <si>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</si>
  <si>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</si>
  <si>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</si>
  <si>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</si>
  <si>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</si>
  <si>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</si>
  <si>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</si>
  <si>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</si>
  <si>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</si>
  <si>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</si>
  <si>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</si>
  <si>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</si>
  <si>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</si>
  <si>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</si>
  <si>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</si>
  <si>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</si>
  <si>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</si>
  <si>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</si>
  <si>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</si>
  <si>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</si>
  <si>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</si>
  <si>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</si>
  <si>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</si>
  <si>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</si>
  <si>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</si>
  <si>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</si>
  <si>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</si>
  <si>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</si>
  <si>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</si>
  <si>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</si>
  <si>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</si>
  <si>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</si>
  <si>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</si>
  <si>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</si>
  <si>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</si>
  <si>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</si>
  <si>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</si>
  <si>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</si>
  <si>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</si>
  <si>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</si>
  <si>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</si>
  <si>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</si>
  <si>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</si>
  <si>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</si>
  <si>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</si>
  <si>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</si>
  <si>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</si>
  <si>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</si>
  <si>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</si>
  <si>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</si>
  <si>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</si>
  <si>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</si>
  <si>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</si>
  <si>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</si>
  <si>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</si>
  <si>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</si>
  <si>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</si>
  <si>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</si>
  <si>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</si>
  <si>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</si>
  <si>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</si>
  <si>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</si>
  <si>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</si>
  <si>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</si>
  <si>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</si>
  <si>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</si>
  <si>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</si>
  <si>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</si>
  <si>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</si>
  <si>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</si>
  <si>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</si>
  <si>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</si>
  <si>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</si>
  <si>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</si>
  <si>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</si>
  <si>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</si>
  <si>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</si>
  <si>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</si>
  <si>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</si>
  <si>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</si>
  <si>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</si>
  <si>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</si>
  <si>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</si>
  <si>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</si>
  <si>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</si>
  <si>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</si>
  <si>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</si>
  <si>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</si>
  <si>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</si>
  <si>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</si>
  <si>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</si>
  <si>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</si>
  <si>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</si>
  <si>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</si>
  <si>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</si>
  <si>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</si>
  <si>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</si>
  <si>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</si>
  <si>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</si>
  <si>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</si>
  <si>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</si>
  <si>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</si>
  <si>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</si>
  <si>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</si>
  <si>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</si>
  <si>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</si>
  <si>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</si>
  <si>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</si>
  <si>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</si>
  <si>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</si>
  <si>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</si>
  <si>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</si>
  <si>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</si>
  <si>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</si>
  <si>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</si>
  <si>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</si>
  <si>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</si>
  <si>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</si>
  <si>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</si>
  <si>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</si>
  <si>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</si>
  <si>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</si>
  <si>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</si>
  <si>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</si>
  <si>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</si>
  <si>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</si>
  <si>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</si>
  <si>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</si>
  <si>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</si>
  <si>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</si>
  <si>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</si>
  <si>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</si>
  <si>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</si>
  <si>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</si>
  <si>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</si>
  <si>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</si>
  <si>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</si>
  <si>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</si>
  <si>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</si>
  <si>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</si>
  <si>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</si>
  <si>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</si>
  <si>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</si>
  <si>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</si>
  <si>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</si>
  <si>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</si>
  <si>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</si>
  <si>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</si>
  <si>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</si>
  <si>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</si>
  <si>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</si>
  <si>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</si>
  <si>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</si>
  <si>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</si>
  <si>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</si>
  <si>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</si>
  <si>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</si>
  <si>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</si>
  <si>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</si>
  <si>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</si>
  <si>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</si>
  <si>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</si>
  <si>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</si>
  <si>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</si>
  <si>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</si>
  <si>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</si>
  <si>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</si>
  <si>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</si>
  <si>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</si>
  <si>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</si>
  <si>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</si>
  <si>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</si>
  <si>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</si>
  <si>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</si>
  <si>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</si>
  <si>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</si>
  <si>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</si>
  <si>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</si>
  <si>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</si>
  <si>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</si>
  <si>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</si>
  <si>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</si>
  <si>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</si>
  <si>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</si>
  <si>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</si>
  <si>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</si>
  <si>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</si>
  <si>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</si>
  <si>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</si>
  <si>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</si>
  <si>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</si>
  <si>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</si>
  <si>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</si>
  <si>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</si>
  <si>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</si>
  <si>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</si>
  <si>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</si>
  <si>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</si>
  <si>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</si>
  <si>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</si>
  <si>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</si>
  <si>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</si>
  <si>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</si>
  <si>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</si>
  <si>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</si>
  <si>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</si>
  <si>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</si>
  <si>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</si>
  <si>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</si>
  <si>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</si>
  <si>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</si>
  <si>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</si>
  <si>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</si>
  <si>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</si>
  <si>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</si>
  <si>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</si>
  <si>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</si>
  <si>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</si>
  <si>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</si>
  <si>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</si>
  <si>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</si>
  <si>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</si>
  <si>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</si>
  <si>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</si>
  <si>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</si>
  <si>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</si>
  <si>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</si>
  <si>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</si>
  <si>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</si>
  <si>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</si>
  <si>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</si>
  <si>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</si>
  <si>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</si>
  <si>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</si>
  <si>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</si>
  <si>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</si>
  <si>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</si>
  <si>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</si>
  <si>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</si>
  <si>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</si>
  <si>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</si>
  <si>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</si>
  <si>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</si>
  <si>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</si>
  <si>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</si>
  <si>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</si>
  <si>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</si>
  <si>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</si>
  <si>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</si>
  <si>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</si>
  <si>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</si>
  <si>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</si>
  <si>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</si>
  <si>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</si>
  <si>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</si>
  <si>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</si>
  <si>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</si>
  <si>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</si>
  <si>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</si>
  <si>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</si>
  <si>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</si>
  <si>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</si>
  <si>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</si>
  <si>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</si>
  <si>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</si>
  <si>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</si>
  <si>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</si>
  <si>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</si>
  <si>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</si>
  <si>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</si>
  <si>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</si>
  <si>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</si>
  <si>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</si>
  <si>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</si>
  <si>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</si>
  <si>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</si>
  <si>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</si>
  <si>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</si>
  <si>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</si>
  <si>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</si>
  <si>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</si>
  <si>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</si>
  <si>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</si>
  <si>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</si>
  <si>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</si>
  <si>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</si>
  <si>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</si>
  <si>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</si>
  <si>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</si>
  <si>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</si>
  <si>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</si>
  <si>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</si>
  <si>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</si>
  <si>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</si>
  <si>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</si>
  <si>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</si>
  <si>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</si>
  <si>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</si>
  <si>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</si>
  <si>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</si>
  <si>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</si>
  <si>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</si>
  <si>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</si>
  <si>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</si>
  <si>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</si>
  <si>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</si>
  <si>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</si>
  <si>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</si>
  <si>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</si>
  <si>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</si>
  <si>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</si>
  <si>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</si>
  <si>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</si>
  <si>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</si>
  <si>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</si>
  <si>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</si>
  <si>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</si>
  <si>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</si>
  <si>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</si>
  <si>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</si>
  <si>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</si>
  <si>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</si>
  <si>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</si>
  <si>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</si>
  <si>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</si>
  <si>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</si>
  <si>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</si>
  <si>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</si>
  <si>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</si>
  <si>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</si>
  <si>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</si>
  <si>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</si>
  <si>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</si>
  <si>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</si>
  <si>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</si>
  <si>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</si>
  <si>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</si>
  <si>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</si>
  <si>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</si>
  <si>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</si>
  <si>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</si>
  <si>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</si>
  <si>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</si>
  <si>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</si>
  <si>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</si>
  <si>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</si>
  <si>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</si>
  <si>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</si>
  <si>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</si>
  <si>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</si>
  <si>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</si>
  <si>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</si>
  <si>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</si>
  <si>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</si>
  <si>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</si>
  <si>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</si>
  <si>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</si>
  <si>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</si>
  <si>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</si>
  <si>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</si>
  <si>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</si>
  <si>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</si>
  <si>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</si>
  <si>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</si>
  <si>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</si>
  <si>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</si>
  <si>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</si>
  <si>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</si>
  <si>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</si>
  <si>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</si>
  <si>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</si>
  <si>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</si>
  <si>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</si>
  <si>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</si>
  <si>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</si>
  <si>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</si>
  <si>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</si>
  <si>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</si>
  <si>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</si>
  <si>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</si>
  <si>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</si>
  <si>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</si>
  <si>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</si>
  <si>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</si>
  <si>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</si>
  <si>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</si>
  <si>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</si>
  <si>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</si>
  <si>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</si>
  <si>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</si>
  <si>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</si>
  <si>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</si>
  <si>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</si>
  <si>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</si>
  <si>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</si>
  <si>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</si>
  <si>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</si>
  <si>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</si>
  <si>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</si>
  <si>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</si>
  <si>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</si>
  <si>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</si>
  <si>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</si>
  <si>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</si>
  <si>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</si>
  <si>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</si>
  <si>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</si>
  <si>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</si>
  <si>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</si>
  <si>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</si>
  <si>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</si>
  <si>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</si>
  <si>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</si>
  <si>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</si>
  <si>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</si>
  <si>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</si>
  <si>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</si>
  <si>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</si>
  <si>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</si>
  <si>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</si>
  <si>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</si>
  <si>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</si>
  <si>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</si>
  <si>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</si>
  <si>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</si>
  <si>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</si>
  <si>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</si>
  <si>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</si>
  <si>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</si>
  <si>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</si>
  <si>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</si>
  <si>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</si>
  <si>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</si>
  <si>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</si>
  <si>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</si>
  <si>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</si>
  <si>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</si>
  <si>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</si>
  <si>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</si>
  <si>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</si>
  <si>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</si>
  <si>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</si>
  <si>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</si>
  <si>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</si>
  <si>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</si>
  <si>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</si>
  <si>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</si>
  <si>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</si>
  <si>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</si>
  <si>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</si>
  <si>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</si>
  <si>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</si>
  <si>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</si>
  <si>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</si>
  <si>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</si>
  <si>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</si>
  <si>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</si>
  <si>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</si>
  <si>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</si>
  <si>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</si>
  <si>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</si>
  <si>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</si>
  <si>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</si>
  <si>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</si>
  <si>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</si>
  <si>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</si>
  <si>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</si>
  <si>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</si>
  <si>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</si>
  <si>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</si>
  <si>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</si>
  <si>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</si>
  <si>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</si>
  <si>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</si>
  <si>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</si>
  <si>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</si>
  <si>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</si>
  <si>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</si>
  <si>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</si>
  <si>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</si>
  <si>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</si>
  <si>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</si>
  <si>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</si>
  <si>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</si>
  <si>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</si>
  <si>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</si>
  <si>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</si>
  <si>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</si>
  <si>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</si>
  <si>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</si>
  <si>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</si>
  <si>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</si>
  <si>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</si>
  <si>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</si>
  <si>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</si>
  <si>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</si>
  <si>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</si>
  <si>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</si>
  <si>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</si>
  <si>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</si>
  <si>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</si>
  <si>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</si>
  <si>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</si>
  <si>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</si>
  <si>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</si>
  <si>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</si>
  <si>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</si>
  <si>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</si>
  <si>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</si>
  <si>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</si>
  <si>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</si>
  <si>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</si>
  <si>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</si>
  <si>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</si>
  <si>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</si>
  <si>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</si>
  <si>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</si>
  <si>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</si>
  <si>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</si>
  <si>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</si>
  <si>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</si>
  <si>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</si>
  <si>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</si>
  <si>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</si>
  <si>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</si>
  <si>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</si>
  <si>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</si>
  <si>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</si>
  <si>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</si>
  <si>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</si>
  <si>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</si>
  <si>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</si>
  <si>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</si>
  <si>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</si>
  <si>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</si>
  <si>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</si>
  <si>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</si>
  <si>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</si>
  <si>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</si>
  <si>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</si>
  <si>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</si>
  <si>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</si>
  <si>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</si>
  <si>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</si>
  <si>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</si>
  <si>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</si>
  <si>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</si>
  <si>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</si>
  <si>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</si>
  <si>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</si>
  <si>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</si>
  <si>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</si>
  <si>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</si>
  <si>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</si>
  <si>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</si>
  <si>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</si>
  <si>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</si>
  <si>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</si>
  <si>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</si>
  <si>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</si>
  <si>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</si>
  <si>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</si>
  <si>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</si>
  <si>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</si>
  <si>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</si>
  <si>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</si>
  <si>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</si>
  <si>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</si>
  <si>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</si>
  <si>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</si>
  <si>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</si>
  <si>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</si>
  <si>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</si>
  <si>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</si>
  <si>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</si>
  <si>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</si>
  <si>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</si>
  <si>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</si>
  <si>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</si>
  <si>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</si>
  <si>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</si>
  <si>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</si>
  <si>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</si>
  <si>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</si>
  <si>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</si>
  <si>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</si>
  <si>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</si>
  <si>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</si>
  <si>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</si>
  <si>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</si>
  <si>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</si>
  <si>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</si>
  <si>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</si>
  <si>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</si>
  <si>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</si>
  <si>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</si>
  <si>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</si>
  <si>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</si>
  <si>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</si>
  <si>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</si>
  <si>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</si>
  <si>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</si>
  <si>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</si>
  <si>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</si>
  <si>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</si>
  <si>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</si>
  <si>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</si>
  <si>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</si>
  <si>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</si>
  <si>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</si>
  <si>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</si>
  <si>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</si>
  <si>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</si>
  <si>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</si>
  <si>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</si>
  <si>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</si>
  <si>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</si>
  <si>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</si>
  <si>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</si>
  <si>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</si>
  <si>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</si>
  <si>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</si>
  <si>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</si>
  <si>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</si>
  <si>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</si>
  <si>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</si>
  <si>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</si>
  <si>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</si>
  <si>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</si>
  <si>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</si>
  <si>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</si>
  <si>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</si>
  <si>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</si>
  <si>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</si>
  <si>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</si>
  <si>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</si>
  <si>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</si>
  <si>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</si>
  <si>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</si>
  <si>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</si>
  <si>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</si>
  <si>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</si>
  <si>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</si>
  <si>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</si>
  <si>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</si>
  <si>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</si>
  <si>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</si>
  <si>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</si>
  <si>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</si>
  <si>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</si>
  <si>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</si>
  <si>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</si>
  <si>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</si>
  <si>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</si>
  <si>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</si>
  <si>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</si>
  <si>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</si>
  <si>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</si>
  <si>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</si>
  <si>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</si>
  <si>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</si>
  <si>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</si>
  <si>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</si>
  <si>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</si>
  <si>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</si>
  <si>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</si>
  <si>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</si>
  <si>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</si>
  <si>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</si>
  <si>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</si>
  <si>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</si>
  <si>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</si>
  <si>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</si>
  <si>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</si>
  <si>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</si>
  <si>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</si>
  <si>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</si>
  <si>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</si>
  <si>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</si>
  <si>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</si>
  <si>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</si>
  <si>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</si>
  <si>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</si>
  <si>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</si>
  <si>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</si>
  <si>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</si>
  <si>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</si>
  <si>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</si>
  <si>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</si>
  <si>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</si>
  <si>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</si>
  <si>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</si>
  <si>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</si>
  <si>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</si>
  <si>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</si>
  <si>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</si>
  <si>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</si>
  <si>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</si>
  <si>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</si>
  <si>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</si>
  <si>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</si>
  <si>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</si>
  <si>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</si>
  <si>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</si>
  <si>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</si>
  <si>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</si>
  <si>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</si>
  <si>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</si>
  <si>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</si>
  <si>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</si>
  <si>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</si>
  <si>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</si>
  <si>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</si>
  <si>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</si>
  <si>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</si>
  <si>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</si>
  <si>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</si>
  <si>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</si>
  <si>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</si>
  <si>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</si>
  <si>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</si>
  <si>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</si>
  <si>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</si>
  <si>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</si>
  <si>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</si>
  <si>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</si>
  <si>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</si>
  <si>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</si>
  <si>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</si>
  <si>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</si>
  <si>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</si>
  <si>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</si>
  <si>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</si>
  <si>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</si>
  <si>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</si>
  <si>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</si>
  <si>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</si>
  <si>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</si>
  <si>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</si>
  <si>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</si>
  <si>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</si>
  <si>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</si>
  <si>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</si>
  <si>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</si>
  <si>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</si>
  <si>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</si>
  <si>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</si>
  <si>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</si>
  <si>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</si>
  <si>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</si>
  <si>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</si>
  <si>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</si>
  <si>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</si>
  <si>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</si>
  <si>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</si>
  <si>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</si>
  <si>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</si>
  <si>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</si>
  <si>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</si>
  <si>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</si>
  <si>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</si>
  <si>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</si>
  <si>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</si>
  <si>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</si>
  <si>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</si>
  <si>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</si>
  <si>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</si>
  <si>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</si>
  <si>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</si>
  <si>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</si>
  <si>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</si>
  <si>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</si>
  <si>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</si>
  <si>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</si>
  <si>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</si>
  <si>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</si>
  <si>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</si>
  <si>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</si>
  <si>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</si>
  <si>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</si>
  <si>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</si>
  <si>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</si>
  <si>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</si>
  <si>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</si>
  <si>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</si>
  <si>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</si>
  <si>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</si>
  <si>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</si>
  <si>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</si>
  <si>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</si>
  <si>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</si>
  <si>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</si>
  <si>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</si>
  <si>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</si>
  <si>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</si>
  <si>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</si>
  <si>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</si>
  <si>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</si>
  <si>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</si>
  <si>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</si>
  <si>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</si>
  <si>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</si>
  <si>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</si>
  <si>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</si>
  <si>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</si>
  <si>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</si>
  <si>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</si>
  <si>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</si>
  <si>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</si>
  <si>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</si>
  <si>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</si>
  <si>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</si>
  <si>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</si>
  <si>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</si>
  <si>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</si>
  <si>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</si>
  <si>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</si>
  <si>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</si>
  <si>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</si>
  <si>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</si>
  <si>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</si>
  <si>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</si>
  <si>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</si>
  <si>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</si>
  <si>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</si>
  <si>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</si>
  <si>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</si>
  <si>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</si>
  <si>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</si>
  <si>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</si>
  <si>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</si>
  <si>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</si>
  <si>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</si>
  <si>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</si>
  <si>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</si>
  <si>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</si>
  <si>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</si>
  <si>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</si>
  <si>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</si>
  <si>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</si>
  <si>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</si>
  <si>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</si>
  <si>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</si>
  <si>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</si>
  <si>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</si>
  <si>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</si>
  <si>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</si>
  <si>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</si>
  <si>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</si>
  <si>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</si>
  <si>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</si>
  <si>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</si>
  <si>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</si>
  <si>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</si>
  <si>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</si>
  <si>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</si>
  <si>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</si>
  <si>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</si>
  <si>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</si>
  <si>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</si>
  <si>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</si>
  <si>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</si>
  <si>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</si>
  <si>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</si>
  <si>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</si>
  <si>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</si>
  <si>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</si>
  <si>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</si>
  <si>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</si>
  <si>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</si>
  <si>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</si>
  <si>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</si>
  <si>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</si>
  <si>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</si>
  <si>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</si>
  <si>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</si>
  <si>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</si>
  <si>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</si>
  <si>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</si>
  <si>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</si>
  <si>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</si>
  <si>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</si>
  <si>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</si>
  <si>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</si>
  <si>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</si>
  <si>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</si>
  <si>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</si>
  <si>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</si>
  <si>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</si>
  <si>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</si>
  <si>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</si>
  <si>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</si>
  <si>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</si>
  <si>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</si>
  <si>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</si>
  <si>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</si>
  <si>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</si>
  <si>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</si>
  <si>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</si>
  <si>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</si>
  <si>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</si>
  <si>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</si>
  <si>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</si>
  <si>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</si>
  <si>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</si>
  <si>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</si>
  <si>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</si>
  <si>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</si>
  <si>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</si>
  <si>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</si>
  <si>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</si>
  <si>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</si>
  <si>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</si>
  <si>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</si>
  <si>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</si>
  <si>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</si>
  <si>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</si>
  <si>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</si>
  <si>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</si>
  <si>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</si>
  <si>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</si>
  <si>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</si>
  <si>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</si>
  <si>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</si>
  <si>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</si>
  <si>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</si>
  <si>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</si>
  <si>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</si>
  <si>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</si>
  <si>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</si>
  <si>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</si>
  <si>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</si>
  <si>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</si>
  <si>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</si>
  <si>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</si>
  <si>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</si>
  <si>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</si>
  <si>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</si>
  <si>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</si>
  <si>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</si>
  <si>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</si>
  <si>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</si>
  <si>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</si>
  <si>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</si>
  <si>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</si>
  <si>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</si>
  <si>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</si>
  <si>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</si>
  <si>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</si>
  <si>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</si>
  <si>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</si>
  <si>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</si>
  <si>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</si>
  <si>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</si>
  <si>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</si>
  <si>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</si>
  <si>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</si>
  <si>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</si>
  <si>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</si>
  <si>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</si>
  <si>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</si>
  <si>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</si>
  <si>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</si>
  <si>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</si>
  <si>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</si>
  <si>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</si>
  <si>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</si>
  <si>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</si>
  <si>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</si>
  <si>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</si>
  <si>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</si>
  <si>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</si>
  <si>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</si>
  <si>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</si>
  <si>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</si>
  <si>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</si>
  <si>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</si>
  <si>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</si>
  <si>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</si>
  <si>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</si>
  <si>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</si>
  <si>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</si>
  <si>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</si>
  <si>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</si>
  <si>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</si>
  <si>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</si>
  <si>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</si>
  <si>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</si>
  <si>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</si>
  <si>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</si>
  <si>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</si>
  <si>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</si>
  <si>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</si>
  <si>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</si>
  <si>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</si>
  <si>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</si>
  <si>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</si>
  <si>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</si>
  <si>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</si>
  <si>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</si>
  <si>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</si>
  <si>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</si>
  <si>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</si>
  <si>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</si>
  <si>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</si>
  <si>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</si>
  <si>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</si>
  <si>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</si>
  <si>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</si>
  <si>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</si>
  <si>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</si>
  <si>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</si>
  <si>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</si>
  <si>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</si>
  <si>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</si>
  <si>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</si>
  <si>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</si>
  <si>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</si>
  <si>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</si>
  <si>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</si>
  <si>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</si>
  <si>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</si>
  <si>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</si>
  <si>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</si>
  <si>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</si>
  <si>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</si>
  <si>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</si>
  <si>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</si>
  <si>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</si>
  <si>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</si>
  <si>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</si>
  <si>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</si>
  <si>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</si>
  <si>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</si>
  <si>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</si>
  <si>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</si>
  <si>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</si>
  <si>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</si>
  <si>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</si>
  <si>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</si>
  <si>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</si>
  <si>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</si>
  <si>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</si>
  <si>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</si>
  <si>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</si>
  <si>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</si>
  <si>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</si>
  <si>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</si>
  <si>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</si>
  <si>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</si>
  <si>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</si>
  <si>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</si>
  <si>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</si>
  <si>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</si>
  <si>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</si>
  <si>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</si>
  <si>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</si>
  <si>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</si>
  <si>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</si>
  <si>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</si>
  <si>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</si>
  <si>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</si>
  <si>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</si>
  <si>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</si>
  <si>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</si>
  <si>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</si>
  <si>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</si>
  <si>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</si>
  <si>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</si>
  <si>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</si>
  <si>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</si>
  <si>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</si>
  <si>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</si>
  <si>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</si>
  <si>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</si>
  <si>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</si>
  <si>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</si>
  <si>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</si>
  <si>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</si>
  <si>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</si>
  <si>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</si>
  <si>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</si>
  <si>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</si>
  <si>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</si>
  <si>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</si>
  <si>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</si>
  <si>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</si>
  <si>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</si>
  <si>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</si>
  <si>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</si>
  <si>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</si>
  <si>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</si>
  <si>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</si>
  <si>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</si>
  <si>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</si>
  <si>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</si>
  <si>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</si>
  <si>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</si>
  <si>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</si>
  <si>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</si>
  <si>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</si>
  <si>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</si>
  <si>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</si>
  <si>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</si>
  <si>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</si>
  <si>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</si>
  <si>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</si>
  <si>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</si>
  <si>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</si>
  <si>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</si>
  <si>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</si>
  <si>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</si>
  <si>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</si>
  <si>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</si>
  <si>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</si>
  <si>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</si>
  <si>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</si>
  <si>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</si>
  <si>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</si>
  <si>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</si>
  <si>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</si>
  <si>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</si>
  <si>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</si>
  <si>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</si>
  <si>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</si>
  <si>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</si>
  <si>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</si>
  <si>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</si>
  <si>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</si>
  <si>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</si>
  <si>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</si>
  <si>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</si>
  <si>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</si>
  <si>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</si>
  <si>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</si>
  <si>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</si>
  <si>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</si>
  <si>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</si>
  <si>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</si>
  <si>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</si>
  <si>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</si>
  <si>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</si>
  <si>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</si>
  <si>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</si>
  <si>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</si>
  <si>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</si>
  <si>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</si>
  <si>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</si>
  <si>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</si>
  <si>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</si>
  <si>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</si>
  <si>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</si>
  <si>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</si>
  <si>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</si>
  <si>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</si>
  <si>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</si>
  <si>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</si>
  <si>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</si>
  <si>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</si>
  <si>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</si>
  <si>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</si>
  <si>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</si>
  <si>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</si>
  <si>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</si>
  <si>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</si>
  <si>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</si>
  <si>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</si>
  <si>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</si>
  <si>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</si>
  <si>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</si>
  <si>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</si>
  <si>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</si>
  <si>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</si>
  <si>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</si>
  <si>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</si>
  <si>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</si>
  <si>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</si>
  <si>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</si>
  <si>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</si>
  <si>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</si>
  <si>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</si>
  <si>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</si>
  <si>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</si>
  <si>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</si>
  <si>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</si>
  <si>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</si>
  <si>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</si>
  <si>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</si>
  <si>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</si>
  <si>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</si>
  <si>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</si>
  <si>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</si>
  <si>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</si>
  <si>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</si>
  <si>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</si>
  <si>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</si>
  <si>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</si>
  <si>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</si>
  <si>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</si>
  <si>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</si>
  <si>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</si>
  <si>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</si>
  <si>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</si>
  <si>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</si>
  <si>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</si>
  <si>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</si>
  <si>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</si>
  <si>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</si>
  <si>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</si>
  <si>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</si>
  <si>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</si>
  <si>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</si>
  <si>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</si>
  <si>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</si>
  <si>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</si>
  <si>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</si>
  <si>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</si>
  <si>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</si>
  <si>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</si>
  <si>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</si>
  <si>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</si>
  <si>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</si>
  <si>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</si>
  <si>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</si>
  <si>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</si>
  <si>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</si>
  <si>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</si>
  <si>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</si>
  <si>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</si>
  <si>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</si>
  <si>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</si>
  <si>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</si>
  <si>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</si>
  <si>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</si>
  <si>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</si>
  <si>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</si>
  <si>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</si>
  <si>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</si>
  <si>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</si>
  <si>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</si>
  <si>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</si>
  <si>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</si>
  <si>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</si>
  <si>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</si>
  <si>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</si>
  <si>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</si>
  <si>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</si>
  <si>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</si>
  <si>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</si>
  <si>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</si>
  <si>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</si>
  <si>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</si>
  <si>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</si>
  <si>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</si>
  <si>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</si>
  <si>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</si>
  <si>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</si>
  <si>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</si>
  <si>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</si>
  <si>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</si>
  <si>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</si>
  <si>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</si>
  <si>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</si>
  <si>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</si>
  <si>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</si>
  <si>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</si>
  <si>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</si>
  <si>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</si>
  <si>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</si>
  <si>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</si>
  <si>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</si>
  <si>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</si>
  <si>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</si>
  <si>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</si>
  <si>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</si>
  <si>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</si>
  <si>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</si>
  <si>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</si>
  <si>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</si>
  <si>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</si>
  <si>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</si>
  <si>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</si>
  <si>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</si>
  <si>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</si>
  <si>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</si>
  <si>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</si>
  <si>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</si>
  <si>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</si>
  <si>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</si>
  <si>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</si>
  <si>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</si>
  <si>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</si>
  <si>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</si>
  <si>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</si>
  <si>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</si>
  <si>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</si>
  <si>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</si>
  <si>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</si>
  <si>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</si>
  <si>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</si>
  <si>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</si>
  <si>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</si>
  <si>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</si>
  <si>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</si>
  <si>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</si>
  <si>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</si>
  <si>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</si>
  <si>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</si>
  <si>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</si>
  <si>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</si>
  <si>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</si>
  <si>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</si>
  <si>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</si>
  <si>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</si>
  <si>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</si>
  <si>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</si>
  <si>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</si>
  <si>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</si>
  <si>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</si>
  <si>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</si>
  <si>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</si>
  <si>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</si>
  <si>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</si>
  <si>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</si>
  <si>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</si>
  <si>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</si>
  <si>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</si>
  <si>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</si>
  <si>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</si>
  <si>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</si>
  <si>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</si>
  <si>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</si>
  <si>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</si>
  <si>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</si>
  <si>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</si>
  <si>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</si>
  <si>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</si>
  <si>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</si>
  <si>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</si>
  <si>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</si>
  <si>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</si>
  <si>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</si>
  <si>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</si>
  <si>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</si>
  <si>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</si>
  <si>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</si>
  <si>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</si>
  <si>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</si>
  <si>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</si>
  <si>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</si>
  <si>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</si>
  <si>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</si>
  <si>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</si>
  <si>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</si>
  <si>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</si>
  <si>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</si>
  <si>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</si>
  <si>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</si>
  <si>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</si>
  <si>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</si>
  <si>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</si>
  <si>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</si>
  <si>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</si>
  <si>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</si>
  <si>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</si>
  <si>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</si>
  <si>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</si>
  <si>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</si>
  <si>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</si>
  <si>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</si>
  <si>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</si>
  <si>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</si>
  <si>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</si>
  <si>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</si>
  <si>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</si>
  <si>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</si>
  <si>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</si>
  <si>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</si>
  <si>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</si>
  <si>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</si>
  <si>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</si>
  <si>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</si>
  <si>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</si>
  <si>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</si>
  <si>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</si>
  <si>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</si>
  <si>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</si>
  <si>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</si>
  <si>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</si>
  <si>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</si>
  <si>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</si>
  <si>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</si>
  <si>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</si>
  <si>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</si>
  <si>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</si>
  <si>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</si>
  <si>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</si>
  <si>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</si>
  <si>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</si>
  <si>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</si>
  <si>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</si>
  <si>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</si>
  <si>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</si>
  <si>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</si>
  <si>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</si>
  <si>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</si>
  <si>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</si>
  <si>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</si>
  <si>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</si>
  <si>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</si>
  <si>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</si>
  <si>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</si>
  <si>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</si>
  <si>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</si>
  <si>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</si>
  <si>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</si>
  <si>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</si>
  <si>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</si>
  <si>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</si>
  <si>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</si>
  <si>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</si>
  <si>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</si>
  <si>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</si>
  <si>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</si>
  <si>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</si>
  <si>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</si>
  <si>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</si>
  <si>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</si>
  <si>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</si>
  <si>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</si>
  <si>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</si>
  <si>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</si>
  <si>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</si>
  <si>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</si>
  <si>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</si>
  <si>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</si>
  <si>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</si>
  <si>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</si>
  <si>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</si>
  <si>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</si>
  <si>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</si>
  <si>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</si>
  <si>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</si>
  <si>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</si>
  <si>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</si>
  <si>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</si>
  <si>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</si>
  <si>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</si>
  <si>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</si>
  <si>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</si>
  <si>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</si>
  <si>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</si>
  <si>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</si>
  <si>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</si>
  <si>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</si>
  <si>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</si>
  <si>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</si>
  <si>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</si>
  <si>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</si>
  <si>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</si>
  <si>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</si>
  <si>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</si>
  <si>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</si>
  <si>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</si>
  <si>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</si>
  <si>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</si>
  <si>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</si>
  <si>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</si>
  <si>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</si>
  <si>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</si>
  <si>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</si>
  <si>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</si>
  <si>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</si>
  <si>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</si>
  <si>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</si>
  <si>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</si>
  <si>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</si>
  <si>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</si>
  <si>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</si>
  <si>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</si>
  <si>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</si>
  <si>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</si>
  <si>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</si>
  <si>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</si>
  <si>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</si>
  <si>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</si>
  <si>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</si>
  <si>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</si>
  <si>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</si>
  <si>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</si>
  <si>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</si>
  <si>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</si>
  <si>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</si>
  <si>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</si>
  <si>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</si>
  <si>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</si>
  <si>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</si>
  <si>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</si>
  <si>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</si>
  <si>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</si>
  <si>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</si>
  <si>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</si>
  <si>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</si>
  <si>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</si>
  <si>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</si>
  <si>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</si>
  <si>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</si>
  <si>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</si>
  <si>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</si>
  <si>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</si>
  <si>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</si>
  <si>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</si>
  <si>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</si>
  <si>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</si>
  <si>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</si>
  <si>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</si>
  <si>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</si>
  <si>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</si>
  <si>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</si>
  <si>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</si>
  <si>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</si>
  <si>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</si>
  <si>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</si>
  <si>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</si>
  <si>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</si>
  <si>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</si>
  <si>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</si>
  <si>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</si>
  <si>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</si>
  <si>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</si>
  <si>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</si>
  <si>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</si>
  <si>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</si>
  <si>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</si>
  <si>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</si>
  <si>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</si>
  <si>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</si>
  <si>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</si>
  <si>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</si>
  <si>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</si>
  <si>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</si>
  <si>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</si>
  <si>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</si>
  <si>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</si>
  <si>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</si>
  <si>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</si>
  <si>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</si>
  <si>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</si>
  <si>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</si>
  <si>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</si>
  <si>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</si>
  <si>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</si>
  <si>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</si>
  <si>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</si>
  <si>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</si>
  <si>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</si>
  <si>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</si>
  <si>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</si>
  <si>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</si>
  <si>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</si>
  <si>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</si>
  <si>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</si>
  <si>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</si>
  <si>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</si>
  <si>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</si>
  <si>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</si>
  <si>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</si>
  <si>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</si>
  <si>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</si>
  <si>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</si>
  <si>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</si>
  <si>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</si>
  <si>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</si>
  <si>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</si>
  <si>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</si>
  <si>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</si>
  <si>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</si>
  <si>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</si>
  <si>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</si>
  <si>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</si>
  <si>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</si>
  <si>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</si>
  <si>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</si>
  <si>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</si>
  <si>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</si>
  <si>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</si>
  <si>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</si>
  <si>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</si>
  <si>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</si>
  <si>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</si>
  <si>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</si>
  <si>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</si>
  <si>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</si>
  <si>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</si>
  <si>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</si>
  <si>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</si>
  <si>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</si>
  <si>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</si>
  <si>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</si>
  <si>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</si>
  <si>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</si>
  <si>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</si>
  <si>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</si>
  <si>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</si>
  <si>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</si>
  <si>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</si>
  <si>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</si>
  <si>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</si>
  <si>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</si>
  <si>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</si>
  <si>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</si>
  <si>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</si>
  <si>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</si>
  <si>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</si>
  <si>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</si>
  <si>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</si>
  <si>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</si>
  <si>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</si>
  <si>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</si>
  <si>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</si>
  <si>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</si>
  <si>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</si>
  <si>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</si>
  <si>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</si>
  <si>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</si>
  <si>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</si>
  <si>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</si>
  <si>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</si>
  <si>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</si>
  <si>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</si>
  <si>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</si>
  <si>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</si>
  <si>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</si>
  <si>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</si>
  <si>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</si>
  <si>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</si>
  <si>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</si>
  <si>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</si>
  <si>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</si>
  <si>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</si>
  <si>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</si>
  <si>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</si>
  <si>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</si>
  <si>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</si>
  <si>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</si>
  <si>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</si>
  <si>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</si>
  <si>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</si>
  <si>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</si>
  <si>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</si>
  <si>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</si>
  <si>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</si>
  <si>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</si>
  <si>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</si>
  <si>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</si>
  <si>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</si>
  <si>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</si>
  <si>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</si>
  <si>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</si>
  <si>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</si>
  <si>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</si>
  <si>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</si>
  <si>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</si>
  <si>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</si>
  <si>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</si>
  <si>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</si>
  <si>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</si>
  <si>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</si>
  <si>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</si>
  <si>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</si>
  <si>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</si>
  <si>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</si>
  <si>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</si>
  <si>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</si>
  <si>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</si>
  <si>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</si>
  <si>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</si>
  <si>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</si>
  <si>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</si>
  <si>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</si>
  <si>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</si>
  <si>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</si>
  <si>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</si>
  <si>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</si>
  <si>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</si>
  <si>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</si>
  <si>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</si>
  <si>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</si>
  <si>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</si>
  <si>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</si>
  <si>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</si>
  <si>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</si>
  <si>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</si>
  <si>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</si>
  <si>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</si>
  <si>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</si>
  <si>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</si>
  <si>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</si>
  <si>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</si>
  <si>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</si>
  <si>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</si>
  <si>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</si>
  <si>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</si>
  <si>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</si>
  <si>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</si>
  <si>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</si>
  <si>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</si>
  <si>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</si>
  <si>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</si>
  <si>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</si>
  <si>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</si>
  <si>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</si>
  <si>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</si>
  <si>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</si>
  <si>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</si>
  <si>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</si>
  <si>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</si>
  <si>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</si>
  <si>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</si>
  <si>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</si>
  <si>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</si>
  <si>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</si>
  <si>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</si>
  <si>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</si>
  <si>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</si>
  <si>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</si>
  <si>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</si>
  <si>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</si>
  <si>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</si>
  <si>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</si>
  <si>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</si>
  <si>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</si>
  <si>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</si>
  <si>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</si>
  <si>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</si>
  <si>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</si>
  <si>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</si>
  <si>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</si>
  <si>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</si>
  <si>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</si>
  <si>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</si>
  <si>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</si>
  <si>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</si>
  <si>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</si>
  <si>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</si>
  <si>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</si>
  <si>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</si>
  <si>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</si>
  <si>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</si>
  <si>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</si>
  <si>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</si>
  <si>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</si>
  <si>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</si>
  <si>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</si>
  <si>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</si>
  <si>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</si>
  <si>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</si>
  <si>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</si>
  <si>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</si>
  <si>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</si>
  <si>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</si>
  <si>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</si>
  <si>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</si>
  <si>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</si>
  <si>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</si>
  <si>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</si>
  <si>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</si>
  <si>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</si>
  <si>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</si>
  <si>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</si>
  <si>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</si>
  <si>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</si>
  <si>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</si>
  <si>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</si>
  <si>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</si>
  <si>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</si>
  <si>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</si>
  <si>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</si>
  <si>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</si>
  <si>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</si>
  <si>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</si>
  <si>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</si>
  <si>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</si>
  <si>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</si>
  <si>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</si>
  <si>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</si>
  <si>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</si>
  <si>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</si>
  <si>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</si>
  <si>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</si>
  <si>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</si>
  <si>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</si>
  <si>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</si>
  <si>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</si>
  <si>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</si>
  <si>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</si>
  <si>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</si>
  <si>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</si>
  <si>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</si>
  <si>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</si>
  <si>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</si>
  <si>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</si>
  <si>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</si>
  <si>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</si>
  <si>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</si>
  <si>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</si>
  <si>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</si>
  <si>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</si>
  <si>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</si>
  <si>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</si>
  <si>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</si>
  <si>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</si>
  <si>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</si>
  <si>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</si>
  <si>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</si>
  <si>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</si>
  <si>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</si>
  <si>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</si>
  <si>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</si>
  <si>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</si>
  <si>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</si>
  <si>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</si>
  <si>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</si>
  <si>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</si>
  <si>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</si>
  <si>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</si>
  <si>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</si>
  <si>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</si>
  <si>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</si>
  <si>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</si>
  <si>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</si>
  <si>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</si>
  <si>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</si>
  <si>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</si>
  <si>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</si>
  <si>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</si>
  <si>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</si>
  <si>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</si>
  <si>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</si>
  <si>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</si>
  <si>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</si>
  <si>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</si>
  <si>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</si>
  <si>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</si>
  <si>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</si>
  <si>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</si>
  <si>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</si>
  <si>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</si>
  <si>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</si>
  <si>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</si>
  <si>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</si>
  <si>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</si>
  <si>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</si>
  <si>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</si>
  <si>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</si>
  <si>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</si>
  <si>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</si>
  <si>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</si>
  <si>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</si>
  <si>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</si>
  <si>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</si>
  <si>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</si>
  <si>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</si>
  <si>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</si>
  <si>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</si>
  <si>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</si>
  <si>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</si>
  <si>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</si>
  <si>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</si>
  <si>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</si>
  <si>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</si>
  <si>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</si>
  <si>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</si>
  <si>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</si>
  <si>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</si>
  <si>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</si>
  <si>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</si>
  <si>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</si>
  <si>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</si>
  <si>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</si>
  <si>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</si>
  <si>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</si>
  <si>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</si>
  <si>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</si>
  <si>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</si>
  <si>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</si>
  <si>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</si>
  <si>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</si>
  <si>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</si>
  <si>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</si>
  <si>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</si>
  <si>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</si>
  <si>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</si>
  <si>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</si>
  <si>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</si>
  <si>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</si>
  <si>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</si>
  <si>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</si>
  <si>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</si>
  <si>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</si>
  <si>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</si>
  <si>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</si>
  <si>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</si>
  <si>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</si>
  <si>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</si>
  <si>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</si>
  <si>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</si>
  <si>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</si>
  <si>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</si>
  <si>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</si>
  <si>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</si>
  <si>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</si>
  <si>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</si>
  <si>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</si>
  <si>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</si>
  <si>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</si>
  <si>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</si>
  <si>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</si>
  <si>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</si>
  <si>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</si>
  <si>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</si>
  <si>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</si>
  <si>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</si>
  <si>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</si>
  <si>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</si>
  <si>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</si>
  <si>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</si>
  <si>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</si>
  <si>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</si>
  <si>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</si>
  <si>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</si>
  <si>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</si>
  <si>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</si>
  <si>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</si>
  <si>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</si>
  <si>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</si>
  <si>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</si>
  <si>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</si>
  <si>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</si>
  <si>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</si>
  <si>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</si>
  <si>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</si>
  <si>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</si>
  <si>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</si>
  <si>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</si>
  <si>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</si>
  <si>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</si>
  <si>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</si>
  <si>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</si>
  <si>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</si>
  <si>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</si>
  <si>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</si>
  <si>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</si>
  <si>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</si>
  <si>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</si>
  <si>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</si>
  <si>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</si>
  <si>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</si>
  <si>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</si>
  <si>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</si>
  <si>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</si>
  <si>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</si>
  <si>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</si>
  <si>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</si>
  <si>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</si>
  <si>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</si>
  <si>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</si>
  <si>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</si>
  <si>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</si>
  <si>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</si>
  <si>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</si>
  <si>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</si>
  <si>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</si>
  <si>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</si>
  <si>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</si>
  <si>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</si>
  <si>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</si>
  <si>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</si>
  <si>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</si>
  <si>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</si>
  <si>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</si>
  <si>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</si>
  <si>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</si>
  <si>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</si>
  <si>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</si>
  <si>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</si>
  <si>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</si>
  <si>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</si>
  <si>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</si>
  <si>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</si>
  <si>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</si>
  <si>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</si>
  <si>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</si>
  <si>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</si>
  <si>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</si>
  <si>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</si>
  <si>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</si>
  <si>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</si>
  <si>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</si>
  <si>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</si>
  <si>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</si>
  <si>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</si>
  <si>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</si>
  <si>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</si>
  <si>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</si>
  <si>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</si>
  <si>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</si>
  <si>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</si>
  <si>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</si>
  <si>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</si>
  <si>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</si>
  <si>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</si>
  <si>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</si>
  <si>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</si>
  <si>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</si>
  <si>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</si>
  <si>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</si>
  <si>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</si>
  <si>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</si>
  <si>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</si>
  <si>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</si>
  <si>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</si>
  <si>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</si>
  <si>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</si>
  <si>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</si>
  <si>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</si>
  <si>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</si>
  <si>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</si>
  <si>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</si>
  <si>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</si>
  <si>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</si>
  <si>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</si>
  <si>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</si>
  <si>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</si>
  <si>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</si>
  <si>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</si>
  <si>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</si>
  <si>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</si>
  <si>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</si>
  <si>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</si>
  <si>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</si>
  <si>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</si>
  <si>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</si>
  <si>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</si>
  <si>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</si>
  <si>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</si>
  <si>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</si>
  <si>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</si>
  <si>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</si>
  <si>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</si>
  <si>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</si>
  <si>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</si>
  <si>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</si>
  <si>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</si>
  <si>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</si>
  <si>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</si>
  <si>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</si>
  <si>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</si>
  <si>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</si>
  <si>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</si>
  <si>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</si>
  <si>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</si>
  <si>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</si>
  <si>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</si>
  <si>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</si>
  <si>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</si>
  <si>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</si>
  <si>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</si>
  <si>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</si>
  <si>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</si>
  <si>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</si>
  <si>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</si>
  <si>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</si>
  <si>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</si>
  <si>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</si>
  <si>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</si>
  <si>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</si>
  <si>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</si>
  <si>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</si>
  <si>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</si>
  <si>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</si>
  <si>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</si>
  <si>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</si>
  <si>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</si>
  <si>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</si>
  <si>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</si>
  <si>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</si>
  <si>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</si>
  <si>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</si>
  <si>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</si>
  <si>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</si>
  <si>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</si>
  <si>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</si>
  <si>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</si>
  <si>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</si>
  <si>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</si>
  <si>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</si>
  <si>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</si>
  <si>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</si>
  <si>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</si>
  <si>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</si>
  <si>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</si>
  <si>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</si>
  <si>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</si>
  <si>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</si>
  <si>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</si>
  <si>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</si>
  <si>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</si>
  <si>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</si>
  <si>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</si>
  <si>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</si>
  <si>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</si>
  <si>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</si>
  <si>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</si>
  <si>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</si>
  <si>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</si>
  <si>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</si>
  <si>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</si>
  <si>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</si>
  <si>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</si>
  <si>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</si>
  <si>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</si>
  <si>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</si>
  <si>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</si>
  <si>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</si>
  <si>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</si>
  <si>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</si>
  <si>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</si>
  <si>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</si>
  <si>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</si>
  <si>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</si>
  <si>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</si>
  <si>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</si>
  <si>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</si>
  <si>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</si>
  <si>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</si>
  <si>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</si>
  <si>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</si>
  <si>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</si>
  <si>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</si>
  <si>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</si>
  <si>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</si>
  <si>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</si>
  <si>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</si>
  <si>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</si>
  <si>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</si>
  <si>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</si>
  <si>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</si>
  <si>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</si>
  <si>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</si>
  <si>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</si>
  <si>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</si>
  <si>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</si>
  <si>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</si>
  <si>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</si>
  <si>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</si>
  <si>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</si>
  <si>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</si>
  <si>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</si>
  <si>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</si>
  <si>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</si>
  <si>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</si>
  <si>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</si>
  <si>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</si>
  <si>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</si>
  <si>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</si>
  <si>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</si>
  <si>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</si>
  <si>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</si>
  <si>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</si>
  <si>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</si>
  <si>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</si>
  <si>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</si>
  <si>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</si>
  <si>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</si>
  <si>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</si>
  <si>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</si>
  <si>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</si>
  <si>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</si>
  <si>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</si>
  <si>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</si>
  <si>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</si>
  <si>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</si>
  <si>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</si>
  <si>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</si>
  <si>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</si>
  <si>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</si>
  <si>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</si>
  <si>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</si>
  <si>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</si>
  <si>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</si>
  <si>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</si>
  <si>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</si>
  <si>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</si>
  <si>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</si>
  <si>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</si>
  <si>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</si>
  <si>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</si>
  <si>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</si>
  <si>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</si>
  <si>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</si>
  <si>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</si>
  <si>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</si>
  <si>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</si>
  <si>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</si>
  <si>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</si>
  <si>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</si>
  <si>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</si>
  <si>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</si>
  <si>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</si>
  <si>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</si>
  <si>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</si>
  <si>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</si>
  <si>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</si>
  <si>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</si>
  <si>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</si>
  <si>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</si>
  <si>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</si>
  <si>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</si>
  <si>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</si>
  <si>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</si>
  <si>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</si>
  <si>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</si>
  <si>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</si>
  <si>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</si>
  <si>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</si>
  <si>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</si>
  <si>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</si>
  <si>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</si>
  <si>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</si>
  <si>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</si>
  <si>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</si>
  <si>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</si>
  <si>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</si>
  <si>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</si>
  <si>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</si>
  <si>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</si>
  <si>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</si>
  <si>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</si>
  <si>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</si>
  <si>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</si>
  <si>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</si>
  <si>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</si>
  <si>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</si>
  <si>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</si>
  <si>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</si>
  <si>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</si>
  <si>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</si>
  <si>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</si>
  <si>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</si>
  <si>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</si>
  <si>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</si>
  <si>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</si>
  <si>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</si>
  <si>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</si>
  <si>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</si>
  <si>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</si>
  <si>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</si>
  <si>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</si>
  <si>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</si>
  <si>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</si>
  <si>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</si>
  <si>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</si>
  <si>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</si>
  <si>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</si>
  <si>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</si>
  <si>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</si>
  <si>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</si>
  <si>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</si>
  <si>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</si>
  <si>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</si>
  <si>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</si>
  <si>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</si>
  <si>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</si>
  <si>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</si>
  <si>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</si>
  <si>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</si>
  <si>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</si>
  <si>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</si>
  <si>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</si>
  <si>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</si>
  <si>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</si>
  <si>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</si>
  <si>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</si>
  <si>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</si>
  <si>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</si>
  <si>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</si>
  <si>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</si>
  <si>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</si>
  <si>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</si>
  <si>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</si>
  <si>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</si>
  <si>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</si>
  <si>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</si>
  <si>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</si>
  <si>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</si>
  <si>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</si>
  <si>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</si>
  <si>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</si>
  <si>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</si>
  <si>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</si>
  <si>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</si>
  <si>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</si>
  <si>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</si>
  <si>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</si>
  <si>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</si>
  <si>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</si>
  <si>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</si>
  <si>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</si>
  <si>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</si>
  <si>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</si>
  <si>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</si>
  <si>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</si>
  <si>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</si>
  <si>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</si>
  <si>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</si>
  <si>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</si>
  <si>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</si>
  <si>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</si>
  <si>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</si>
  <si>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</si>
  <si>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</si>
  <si>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</si>
  <si>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</si>
  <si>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</si>
  <si>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</si>
  <si>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</si>
  <si>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</si>
  <si>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</si>
  <si>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</si>
  <si>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</si>
  <si>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</si>
  <si>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</si>
  <si>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</si>
  <si>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</si>
  <si>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</si>
  <si>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</si>
  <si>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</si>
  <si>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</si>
  <si>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</si>
  <si>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</si>
  <si>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</si>
  <si>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</si>
  <si>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</si>
  <si>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</si>
  <si>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</si>
  <si>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</si>
  <si>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</si>
  <si>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</si>
  <si>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</si>
  <si>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</si>
  <si>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</si>
  <si>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</si>
  <si>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</si>
  <si>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</si>
  <si>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</si>
  <si>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</si>
  <si>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</si>
  <si>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</si>
  <si>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</si>
  <si>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</si>
  <si>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</si>
  <si>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</si>
  <si>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</si>
  <si>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</si>
  <si>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</si>
  <si>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</si>
  <si>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</si>
  <si>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</si>
  <si>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</si>
  <si>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</si>
  <si>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</si>
  <si>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</si>
  <si>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</si>
  <si>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</si>
  <si>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</si>
  <si>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</si>
  <si>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</si>
  <si>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</si>
  <si>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</si>
  <si>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</si>
  <si>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</si>
  <si>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</si>
  <si>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</si>
  <si>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</si>
  <si>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</si>
  <si>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</si>
  <si>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</si>
  <si>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</si>
  <si>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</si>
  <si>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</si>
  <si>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</si>
  <si>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</si>
  <si>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</si>
  <si>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</si>
  <si>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</si>
  <si>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</si>
  <si>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</si>
  <si>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</si>
  <si>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</si>
  <si>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</si>
  <si>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</si>
  <si>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</si>
  <si>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</si>
  <si>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</si>
  <si>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</si>
  <si>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</si>
  <si>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</si>
  <si>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</si>
  <si>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</si>
  <si>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</si>
  <si>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</si>
  <si>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</si>
  <si>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</si>
  <si>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</si>
  <si>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</si>
  <si>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</si>
  <si>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</si>
  <si>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</si>
  <si>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</si>
  <si>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</si>
  <si>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</si>
  <si>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</si>
  <si>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</si>
  <si>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</si>
  <si>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</si>
  <si>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</si>
  <si>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</si>
  <si>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</si>
  <si>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</si>
  <si>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</si>
  <si>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</si>
  <si>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</si>
  <si>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</si>
  <si>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</si>
  <si>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</si>
  <si>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</si>
  <si>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</si>
  <si>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</si>
  <si>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</si>
  <si>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</si>
  <si>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</si>
  <si>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</si>
  <si>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</si>
  <si>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</si>
  <si>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</si>
  <si>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</si>
  <si>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</si>
  <si>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</si>
  <si>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</si>
  <si>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</si>
  <si>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</si>
  <si>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</si>
  <si>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</si>
  <si>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</si>
  <si>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</si>
  <si>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</si>
  <si>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</si>
  <si>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</si>
  <si>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</si>
  <si>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</si>
  <si>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</si>
  <si>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</si>
  <si>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</si>
  <si>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</si>
  <si>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</si>
  <si>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</si>
  <si>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</si>
  <si>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</si>
  <si>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</si>
  <si>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</si>
  <si>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</si>
  <si>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</si>
  <si>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</si>
  <si>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</si>
  <si>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</si>
  <si>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</si>
  <si>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</si>
  <si>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</si>
  <si>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</si>
  <si>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</si>
  <si>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</si>
  <si>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</si>
  <si>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</si>
  <si>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</si>
  <si>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</si>
  <si>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</si>
  <si>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</si>
  <si>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</si>
  <si>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</si>
  <si>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</si>
  <si>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</si>
  <si>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</si>
  <si>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</si>
  <si>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</si>
  <si>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</si>
  <si>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</si>
  <si>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</si>
  <si>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</si>
  <si>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</si>
  <si>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</si>
  <si>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</si>
  <si>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</si>
  <si>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</si>
  <si>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</si>
  <si>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</si>
  <si>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</si>
  <si>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</si>
  <si>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</si>
  <si>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</si>
  <si>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</si>
  <si>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</si>
  <si>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</si>
  <si>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</si>
  <si>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</si>
  <si>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</si>
  <si>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</si>
  <si>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</si>
  <si>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</si>
  <si>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</si>
  <si>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</si>
  <si>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</si>
  <si>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</si>
  <si>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</si>
  <si>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</si>
  <si>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</si>
  <si>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</si>
  <si>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</si>
  <si>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</si>
  <si>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</si>
  <si>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</si>
  <si>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</si>
  <si>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</si>
  <si>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</si>
  <si>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</si>
  <si>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</si>
  <si>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</si>
  <si>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</si>
  <si>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</si>
  <si>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</si>
  <si>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</si>
  <si>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</si>
  <si>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</si>
  <si>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</si>
  <si>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</si>
  <si>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</si>
  <si>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</si>
  <si>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</si>
  <si>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</si>
  <si>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</si>
  <si>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</si>
  <si>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</si>
  <si>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</si>
  <si>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</si>
  <si>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</si>
  <si>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</si>
  <si>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</si>
  <si>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</si>
  <si>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</si>
  <si>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</si>
  <si>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</si>
  <si>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</si>
  <si>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</si>
  <si>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</si>
  <si>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</si>
  <si>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</si>
  <si>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</si>
  <si>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</si>
  <si>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</si>
  <si>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</si>
  <si>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</si>
  <si>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</si>
  <si>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</si>
  <si>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</si>
  <si>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</si>
  <si>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</si>
  <si>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</si>
  <si>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</si>
  <si>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</si>
  <si>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</si>
  <si>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</si>
  <si>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</si>
  <si>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</si>
  <si>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</si>
  <si>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</si>
  <si>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</si>
  <si>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</si>
  <si>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</si>
  <si>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</si>
  <si>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</si>
  <si>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</si>
  <si>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</si>
  <si>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</si>
  <si>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</si>
  <si>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</si>
  <si>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</si>
  <si>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</si>
  <si>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</si>
  <si>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</si>
  <si>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</si>
  <si>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</si>
  <si>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</si>
  <si>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</si>
  <si>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</si>
  <si>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</si>
  <si>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</si>
  <si>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</si>
  <si>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</si>
  <si>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</si>
  <si>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</si>
  <si>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</si>
  <si>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</si>
  <si>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</si>
  <si>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</si>
  <si>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</si>
  <si>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</si>
  <si>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</si>
  <si>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</si>
  <si>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</si>
  <si>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</si>
  <si>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</si>
  <si>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</si>
  <si>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</si>
  <si>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</si>
  <si>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</si>
  <si>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</si>
  <si>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</si>
  <si>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</si>
  <si>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</si>
  <si>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</si>
  <si>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</si>
  <si>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</si>
  <si>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</si>
  <si>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</si>
  <si>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</si>
  <si>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</si>
  <si>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</si>
  <si>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</si>
  <si>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</si>
  <si>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</si>
  <si>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</si>
  <si>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</si>
  <si>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</si>
  <si>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</si>
  <si>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</si>
  <si>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</si>
  <si>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</si>
  <si>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</si>
  <si>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</si>
  <si>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</si>
  <si>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</si>
  <si>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</si>
  <si>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</si>
  <si>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</si>
  <si>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</si>
  <si>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</si>
  <si>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</si>
  <si>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</si>
  <si>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</si>
  <si>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</si>
  <si>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</si>
  <si>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</si>
  <si>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</si>
  <si>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</si>
  <si>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</si>
  <si>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</si>
  <si>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</si>
  <si>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</si>
  <si>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</si>
  <si>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</si>
  <si>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</si>
  <si>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</si>
  <si>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</si>
  <si>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</si>
  <si>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</si>
  <si>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</si>
  <si>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</si>
  <si>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</si>
  <si>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</si>
  <si>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</si>
  <si>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</si>
  <si>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</si>
  <si>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</si>
  <si>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</si>
  <si>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</si>
  <si>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</si>
  <si>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</si>
  <si>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</si>
  <si>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</si>
  <si>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</si>
  <si>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</si>
  <si>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</si>
  <si>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</si>
  <si>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</si>
  <si>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</si>
  <si>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</si>
  <si>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</si>
  <si>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</si>
  <si>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</si>
  <si>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</si>
  <si>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</si>
  <si>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</si>
  <si>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</si>
  <si>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</si>
  <si>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</si>
  <si>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</si>
  <si>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</si>
  <si>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</si>
  <si>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</si>
  <si>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</si>
  <si>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</si>
  <si>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</si>
  <si>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</si>
  <si>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</si>
  <si>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</si>
  <si>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</si>
  <si>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</si>
  <si>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</si>
  <si>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</si>
  <si>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</si>
  <si>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</si>
  <si>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</si>
  <si>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</si>
  <si>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</si>
  <si>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</si>
  <si>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</si>
  <si>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</si>
  <si>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</si>
  <si>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</si>
  <si>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</si>
  <si>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</si>
  <si>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</si>
  <si>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</si>
  <si>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</si>
  <si>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</si>
  <si>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</si>
  <si>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</si>
  <si>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</si>
  <si>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</si>
  <si>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</si>
  <si>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</si>
  <si>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</si>
  <si>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</si>
  <si>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</si>
  <si>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</si>
  <si>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</si>
  <si>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</si>
  <si>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</si>
  <si>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</si>
  <si>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</si>
  <si>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</si>
  <si>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</si>
  <si>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</si>
  <si>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</si>
  <si>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</si>
  <si>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</si>
  <si>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</si>
  <si>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</si>
  <si>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</si>
  <si>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</si>
  <si>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</si>
  <si>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</si>
  <si>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</si>
  <si>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</si>
  <si>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</si>
  <si>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</si>
  <si>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</si>
  <si>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</si>
  <si>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</si>
  <si>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</si>
  <si>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</si>
  <si>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</si>
  <si>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</si>
  <si>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</si>
  <si>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</si>
  <si>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</si>
  <si>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</si>
  <si>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</si>
  <si>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</si>
  <si>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</si>
  <si>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</si>
  <si>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</si>
  <si>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</si>
  <si>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</si>
  <si>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</si>
  <si>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</si>
  <si>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</si>
  <si>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</si>
  <si>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</si>
  <si>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</si>
  <si>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</si>
  <si>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</si>
  <si>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</si>
  <si>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</si>
  <si>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</si>
  <si>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</si>
  <si>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</si>
  <si>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</si>
  <si>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</si>
  <si>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</si>
  <si>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</si>
  <si>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</si>
  <si>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</si>
  <si>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</si>
  <si>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</si>
  <si>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</si>
  <si>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</si>
  <si>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</si>
  <si>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</si>
  <si>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</si>
  <si>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</si>
  <si>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</si>
  <si>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</si>
  <si>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</si>
  <si>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</si>
  <si>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</si>
  <si>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</si>
  <si>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</si>
  <si>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</si>
  <si>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</si>
  <si>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</si>
  <si>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</si>
  <si>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</si>
  <si>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</si>
  <si>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</si>
  <si>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</si>
  <si>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</si>
  <si>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</si>
  <si>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</si>
  <si>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</si>
  <si>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</si>
  <si>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</si>
  <si>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</si>
  <si>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</si>
  <si>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</si>
  <si>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</si>
  <si>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</si>
  <si>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</si>
  <si>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</si>
  <si>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</si>
  <si>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</si>
  <si>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</si>
  <si>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</si>
  <si>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</si>
  <si>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</si>
  <si>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</si>
  <si>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</si>
  <si>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</si>
  <si>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</si>
  <si>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</si>
  <si>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</si>
  <si>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</si>
  <si>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</si>
  <si>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</si>
  <si>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</si>
  <si>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</si>
  <si>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</si>
  <si>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</si>
  <si>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</si>
  <si>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</si>
  <si>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</si>
  <si>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</si>
  <si>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</si>
  <si>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</si>
  <si>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</si>
  <si>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</si>
  <si>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</si>
  <si>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</si>
  <si>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</si>
  <si>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</si>
  <si>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</si>
  <si>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</si>
  <si>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</si>
  <si>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</si>
  <si>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</si>
  <si>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</si>
  <si>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</si>
  <si>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</si>
  <si>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</si>
  <si>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</si>
  <si>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</si>
  <si>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</si>
  <si>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</si>
  <si>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</si>
  <si>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</si>
  <si>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</si>
  <si>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</si>
  <si>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</si>
  <si>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</si>
  <si>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</si>
  <si>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</si>
  <si>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</si>
  <si>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</si>
  <si>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</si>
  <si>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</si>
  <si>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</si>
  <si>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</si>
  <si>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</si>
  <si>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</si>
  <si>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</si>
  <si>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</si>
  <si>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</si>
  <si>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</si>
  <si>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</si>
  <si>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</si>
  <si>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</si>
  <si>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</si>
  <si>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</si>
  <si>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</si>
  <si>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</si>
  <si>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</si>
  <si>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</si>
  <si>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</si>
  <si>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</si>
  <si>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</si>
  <si>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</si>
  <si>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</si>
  <si>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</si>
  <si>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</si>
  <si>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</si>
  <si>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</si>
  <si>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</si>
  <si>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</si>
  <si>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</si>
  <si>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</si>
  <si>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</si>
  <si>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</si>
  <si>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</si>
  <si>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</si>
  <si>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</si>
  <si>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</si>
  <si>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</si>
  <si>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</si>
  <si>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</si>
  <si>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</si>
  <si>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</si>
  <si>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</si>
  <si>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</si>
  <si>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</si>
  <si>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</si>
  <si>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</si>
  <si>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</si>
  <si>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</si>
  <si>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</si>
  <si>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</si>
  <si>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</si>
  <si>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</si>
  <si>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</si>
  <si>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</si>
  <si>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</si>
  <si>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</si>
  <si>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</si>
  <si>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</si>
  <si>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</si>
  <si>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</si>
  <si>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</si>
  <si>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</si>
  <si>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</si>
  <si>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</si>
  <si>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</si>
  <si>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</si>
  <si>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</si>
  <si>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</si>
  <si>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</si>
  <si>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</si>
  <si>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</si>
  <si>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</si>
  <si>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</si>
  <si>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</si>
  <si>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</si>
  <si>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</si>
  <si>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</si>
  <si>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</si>
  <si>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</si>
  <si>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</si>
  <si>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</si>
  <si>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</si>
  <si>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</si>
  <si>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</si>
  <si>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</si>
  <si>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</si>
  <si>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</si>
  <si>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</si>
  <si>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</si>
  <si>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</si>
  <si>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</si>
  <si>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</si>
  <si>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</si>
  <si>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</si>
  <si>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</si>
  <si>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</si>
  <si>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</si>
  <si>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</si>
  <si>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</si>
  <si>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</si>
  <si>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</si>
  <si>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</si>
  <si>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</si>
  <si>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</si>
  <si>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</si>
  <si>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</si>
  <si>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</si>
  <si>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</si>
  <si>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</si>
  <si>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</si>
  <si>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</si>
  <si>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</si>
  <si>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</si>
  <si>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</si>
  <si>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</si>
  <si>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</si>
  <si>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</si>
  <si>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</si>
  <si>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</si>
  <si>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</si>
  <si>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</si>
  <si>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</si>
  <si>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</si>
  <si>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</si>
  <si>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</si>
  <si>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</si>
  <si>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</si>
  <si>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</si>
  <si>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</si>
  <si>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</si>
  <si>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</si>
  <si>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</si>
  <si>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</si>
  <si>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</si>
  <si>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</si>
  <si>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</si>
  <si>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</si>
  <si>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</si>
  <si>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</si>
  <si>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</si>
  <si>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</si>
  <si>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</si>
  <si>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</si>
  <si>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</si>
  <si>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</si>
  <si>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</si>
  <si>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</si>
  <si>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</si>
  <si>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</si>
  <si>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</si>
  <si>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</si>
  <si>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</si>
  <si>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</si>
  <si>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</si>
  <si>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</si>
  <si>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</si>
  <si>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</si>
  <si>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</si>
  <si>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</si>
  <si>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</si>
  <si>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</si>
  <si>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</si>
  <si>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</si>
  <si>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</si>
  <si>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</si>
  <si>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</si>
  <si>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</si>
  <si>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</si>
  <si>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</si>
  <si>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</si>
  <si>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</si>
  <si>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</si>
  <si>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</si>
  <si>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</si>
  <si>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</si>
  <si>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</si>
  <si>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</si>
  <si>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</si>
  <si>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</si>
  <si>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</si>
  <si>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</si>
  <si>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</si>
  <si>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</si>
  <si>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</si>
  <si>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</si>
  <si>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</si>
  <si>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</si>
  <si>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</si>
  <si>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</si>
  <si>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</si>
  <si>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</si>
  <si>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</si>
  <si>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</si>
  <si>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</si>
  <si>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</si>
  <si>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</si>
  <si>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</si>
  <si>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</si>
  <si>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</si>
  <si>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</si>
  <si>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</si>
  <si>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</si>
  <si>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</si>
  <si>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</si>
  <si>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</si>
  <si>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</si>
  <si>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</si>
  <si>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</si>
  <si>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</si>
  <si>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</si>
  <si>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</si>
  <si>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</si>
  <si>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</si>
  <si>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</si>
  <si>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</si>
  <si>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</si>
  <si>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</si>
  <si>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</si>
  <si>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</si>
  <si>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</si>
  <si>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</si>
  <si>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</si>
  <si>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</si>
  <si>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</si>
  <si>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</si>
  <si>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</si>
  <si>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</si>
  <si>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</si>
  <si>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</si>
  <si>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</si>
  <si>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</si>
  <si>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</si>
  <si>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</si>
  <si>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</si>
  <si>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</si>
  <si>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</si>
  <si>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</si>
  <si>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</si>
  <si>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</si>
  <si>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</si>
  <si>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</si>
  <si>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</si>
  <si>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</si>
  <si>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</si>
  <si>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</si>
  <si>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</si>
  <si>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</si>
  <si>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</si>
  <si>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</si>
  <si>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</si>
  <si>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</si>
  <si>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</si>
  <si>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</si>
  <si>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</si>
  <si>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</si>
  <si>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</si>
  <si>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</si>
  <si>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</si>
  <si>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</si>
  <si>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</si>
  <si>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</si>
  <si>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</si>
  <si>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</si>
  <si>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</si>
  <si>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</si>
  <si>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</si>
  <si>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</si>
  <si>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</si>
  <si>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</si>
  <si>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</si>
  <si>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</si>
  <si>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</si>
  <si>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</si>
  <si>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</si>
  <si>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</si>
  <si>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</si>
  <si>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</si>
  <si>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</si>
  <si>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</si>
  <si>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</si>
  <si>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</si>
  <si>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</si>
  <si>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</si>
  <si>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</si>
  <si>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</si>
  <si>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</si>
  <si>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</si>
  <si>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</si>
  <si>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</si>
  <si>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</si>
  <si>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</si>
  <si>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</si>
  <si>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</si>
  <si>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</si>
  <si>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</si>
  <si>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</si>
  <si>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</si>
  <si>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</si>
  <si>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</si>
  <si>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</si>
  <si>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</si>
  <si>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</si>
  <si>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</si>
  <si>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</si>
  <si>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</si>
  <si>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</si>
  <si>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</si>
  <si>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</si>
  <si>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</si>
  <si>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</si>
  <si>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</si>
  <si>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</si>
  <si>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</si>
  <si>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</si>
  <si>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</si>
  <si>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</si>
  <si>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</si>
  <si>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</si>
  <si>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</si>
  <si>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</si>
  <si>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</si>
  <si>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</si>
  <si>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</si>
  <si>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</si>
  <si>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</si>
  <si>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</si>
  <si>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</si>
  <si>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</si>
  <si>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</si>
  <si>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</si>
  <si>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</si>
  <si>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</si>
  <si>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</si>
  <si>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</si>
  <si>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</si>
  <si>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</si>
  <si>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</si>
  <si>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</si>
  <si>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</si>
  <si>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</si>
  <si>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</si>
  <si>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</si>
  <si>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</si>
  <si>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</si>
  <si>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</si>
  <si>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</si>
  <si>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</si>
  <si>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</si>
  <si>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</si>
  <si>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</si>
  <si>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</si>
  <si>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</si>
  <si>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</si>
  <si>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</si>
  <si>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</si>
  <si>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</si>
  <si>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</si>
  <si>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</si>
  <si>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</si>
  <si>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</si>
  <si>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</si>
  <si>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</si>
  <si>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</si>
  <si>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</si>
  <si>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</si>
  <si>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</si>
  <si>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</si>
  <si>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</si>
  <si>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</si>
  <si>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</si>
  <si>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</si>
  <si>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</si>
  <si>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</si>
  <si>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</si>
  <si>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</si>
  <si>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</si>
  <si>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</si>
  <si>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</si>
  <si>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</si>
  <si>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</si>
  <si>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</si>
  <si>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</si>
  <si>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</si>
  <si>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</si>
  <si>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</si>
  <si>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</si>
  <si>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</si>
  <si>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</si>
  <si>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</si>
  <si>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</si>
  <si>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</si>
  <si>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</si>
  <si>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</si>
  <si>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</si>
  <si>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</si>
  <si>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</si>
  <si>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</si>
  <si>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</si>
  <si>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</si>
  <si>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</si>
  <si>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</si>
  <si>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</si>
  <si>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</si>
  <si>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</si>
  <si>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</si>
  <si>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</si>
  <si>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</si>
  <si>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</si>
  <si>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</si>
  <si>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</si>
  <si>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</si>
  <si>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</si>
  <si>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</si>
  <si>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</si>
  <si>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</si>
  <si>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</si>
  <si>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</si>
  <si>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</si>
  <si>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</si>
  <si>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</si>
  <si>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</si>
  <si>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</si>
  <si>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</si>
  <si>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</si>
  <si>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</si>
  <si>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</si>
  <si>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</si>
  <si>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</si>
  <si>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</si>
  <si>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</si>
  <si>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</si>
  <si>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</si>
  <si>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</si>
  <si>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</si>
  <si>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</si>
  <si>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</si>
  <si>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</si>
  <si>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</si>
  <si>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</si>
  <si>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</si>
  <si>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</si>
  <si>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</si>
  <si>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</si>
  <si>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</si>
  <si>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</si>
  <si>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</si>
  <si>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</si>
  <si>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</si>
  <si>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</si>
  <si>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</si>
  <si>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</si>
  <si>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</si>
  <si>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</si>
  <si>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</si>
  <si>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</si>
  <si>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</si>
  <si>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</si>
  <si>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</si>
  <si>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</si>
  <si>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</si>
  <si>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</si>
  <si>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</si>
  <si>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</si>
  <si>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</si>
  <si>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</si>
  <si>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</si>
  <si>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</si>
  <si>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</si>
  <si>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</si>
  <si>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</si>
  <si>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</si>
  <si>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</si>
  <si>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</si>
  <si>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</si>
  <si>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</si>
  <si>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</si>
  <si>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</si>
  <si>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</si>
  <si>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</si>
  <si>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</si>
  <si>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</si>
  <si>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</si>
  <si>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</si>
  <si>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</si>
  <si>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</si>
  <si>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</si>
  <si>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</si>
  <si>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</si>
  <si>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</si>
  <si>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</si>
  <si>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</si>
  <si>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</si>
  <si>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</si>
  <si>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</si>
  <si>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</si>
  <si>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</si>
  <si>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</si>
  <si>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</si>
  <si>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</si>
  <si>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</si>
  <si>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</si>
  <si>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</si>
  <si>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</si>
  <si>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</si>
  <si>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</si>
  <si>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</si>
  <si>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</si>
  <si>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</si>
  <si>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</si>
  <si>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</si>
  <si>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</si>
  <si>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</si>
  <si>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</si>
  <si>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</si>
  <si>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</si>
  <si>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</si>
  <si>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</si>
  <si>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</si>
  <si>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</si>
  <si>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</si>
  <si>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</si>
  <si>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</si>
  <si>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</si>
  <si>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</si>
  <si>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</si>
  <si>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</si>
  <si>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</si>
  <si>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</si>
  <si>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</si>
  <si>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</si>
  <si>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</si>
  <si>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</si>
  <si>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</si>
  <si>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</si>
  <si>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</si>
  <si>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</si>
  <si>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</si>
  <si>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</si>
  <si>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</si>
  <si>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</si>
  <si>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</si>
  <si>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</si>
  <si>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</si>
  <si>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</si>
  <si>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</si>
  <si>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</si>
  <si>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</si>
  <si>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</si>
  <si>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</si>
  <si>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</si>
  <si>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</si>
  <si>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</si>
  <si>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</si>
  <si>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</si>
  <si>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</si>
  <si>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</si>
  <si>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</si>
  <si>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</si>
  <si>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</si>
  <si>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</si>
  <si>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</si>
  <si>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</si>
  <si>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</si>
  <si>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</si>
  <si>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</si>
  <si>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</si>
  <si>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</si>
  <si>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</si>
  <si>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</si>
  <si>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</si>
  <si>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</si>
  <si>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</si>
  <si>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</si>
  <si>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</si>
  <si>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</si>
  <si>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</si>
  <si>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</si>
  <si>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</si>
  <si>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</si>
  <si>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</si>
  <si>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</si>
  <si>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</si>
  <si>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</si>
  <si>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</si>
  <si>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</si>
  <si>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</si>
  <si>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</si>
  <si>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</si>
  <si>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</si>
  <si>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</si>
  <si>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</si>
  <si>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</si>
  <si>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</si>
  <si>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</si>
  <si>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</si>
  <si>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</si>
  <si>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</si>
  <si>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</si>
  <si>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</si>
  <si>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</si>
  <si>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</si>
  <si>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</si>
  <si>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</si>
  <si>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</si>
  <si>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</si>
  <si>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</si>
  <si>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</si>
  <si>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</si>
  <si>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</si>
  <si>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</si>
  <si>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</si>
  <si>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</si>
  <si>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</si>
  <si>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</si>
  <si>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</si>
  <si>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</si>
  <si>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</si>
  <si>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</si>
  <si>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</si>
  <si>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</si>
  <si>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</si>
  <si>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</si>
  <si>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</si>
  <si>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</si>
  <si>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</si>
  <si>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</si>
  <si>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</si>
  <si>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</si>
  <si>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</si>
  <si>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</si>
  <si>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</si>
  <si>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</si>
  <si>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</si>
  <si>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</si>
  <si>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</si>
  <si>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</si>
  <si>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</si>
  <si>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</si>
  <si>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</si>
  <si>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</si>
  <si>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</si>
  <si>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</si>
  <si>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</si>
  <si>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</si>
  <si>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</si>
  <si>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</si>
  <si>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</si>
  <si>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</si>
  <si>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</si>
  <si>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</si>
  <si>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</si>
  <si>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</si>
  <si>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</si>
  <si>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</si>
  <si>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</si>
  <si>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</si>
  <si>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</si>
  <si>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</si>
  <si>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</si>
  <si>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</si>
  <si>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</si>
  <si>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</si>
  <si>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</si>
  <si>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</si>
  <si>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</si>
  <si>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</si>
  <si>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</si>
  <si>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</si>
  <si>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</si>
  <si>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</si>
  <si>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</si>
  <si>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</si>
  <si>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</si>
  <si>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</si>
  <si>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</si>
  <si>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</si>
  <si>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</si>
  <si>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</si>
  <si>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</si>
  <si>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</si>
  <si>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</si>
  <si>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</si>
  <si>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</si>
  <si>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</si>
  <si>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</si>
  <si>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</si>
  <si>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</si>
  <si>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</si>
  <si>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</si>
  <si>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</si>
  <si>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</si>
  <si>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</si>
  <si>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</si>
  <si>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</si>
  <si>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</si>
  <si>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</si>
  <si>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</si>
  <si>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</si>
  <si>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</si>
  <si>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</si>
  <si>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</si>
  <si>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</si>
  <si>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</si>
  <si>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</si>
  <si>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</si>
  <si>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</si>
  <si>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</si>
  <si>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</si>
  <si>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</si>
  <si>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</si>
  <si>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</si>
  <si>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</si>
  <si>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</si>
  <si>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</si>
  <si>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</si>
  <si>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</si>
  <si>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</si>
  <si>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</si>
  <si>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</si>
  <si>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</si>
  <si>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</si>
  <si>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</si>
  <si>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</si>
  <si>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</si>
  <si>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</si>
  <si>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</si>
  <si>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</si>
  <si>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</si>
  <si>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</si>
  <si>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</si>
  <si>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</si>
  <si>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</si>
  <si>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</si>
  <si>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</si>
  <si>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</si>
  <si>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</si>
  <si>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</si>
  <si>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</si>
  <si>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</si>
  <si>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</si>
  <si>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</si>
  <si>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</si>
  <si>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</si>
  <si>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</si>
  <si>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</si>
  <si>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</si>
  <si>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</si>
  <si>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</si>
  <si>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</si>
  <si>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</si>
  <si>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</si>
  <si>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</si>
  <si>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</si>
  <si>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</si>
  <si>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</si>
  <si>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</si>
  <si>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</si>
  <si>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</si>
  <si>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</si>
  <si>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</si>
  <si>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</si>
  <si>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</si>
  <si>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</si>
  <si>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</si>
  <si>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</si>
  <si>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</si>
  <si>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</si>
  <si>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</si>
  <si>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</si>
  <si>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</si>
  <si>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</si>
  <si>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</si>
  <si>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</si>
  <si>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</si>
  <si>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</si>
  <si>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</si>
  <si>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</si>
  <si>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</si>
  <si>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</si>
  <si>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</si>
  <si>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</si>
  <si>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</si>
  <si>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</si>
  <si>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</si>
  <si>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</si>
  <si>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</si>
  <si>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</si>
  <si>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</si>
  <si>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</si>
  <si>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</si>
  <si>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</si>
  <si>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</si>
  <si>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</si>
  <si>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</si>
  <si>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</si>
  <si>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</si>
  <si>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</si>
  <si>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</si>
  <si>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</si>
  <si>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</si>
  <si>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</si>
  <si>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</si>
  <si>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</si>
  <si>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</si>
  <si>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</si>
  <si>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</si>
  <si>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</si>
  <si>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</si>
  <si>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</si>
  <si>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</si>
  <si>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</si>
  <si>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</si>
  <si>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</si>
  <si>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</si>
  <si>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</si>
  <si>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</si>
  <si>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</si>
  <si>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</si>
  <si>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</si>
  <si>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</si>
  <si>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</si>
  <si>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</si>
  <si>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</si>
  <si>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</si>
  <si>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</si>
  <si>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</si>
  <si>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</si>
  <si>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</si>
  <si>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</si>
  <si>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</si>
  <si>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</si>
  <si>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</si>
  <si>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</si>
  <si>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</si>
  <si>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</si>
  <si>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</si>
  <si>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</si>
  <si>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</si>
  <si>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</si>
  <si>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</si>
  <si>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</si>
  <si>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</si>
  <si>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</si>
  <si>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</si>
  <si>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</si>
  <si>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</si>
  <si>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</si>
  <si>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</si>
  <si>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</si>
  <si>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</si>
  <si>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</si>
  <si>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</si>
  <si>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</si>
  <si>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</si>
  <si>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</si>
  <si>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</si>
  <si>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</si>
  <si>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</si>
  <si>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</si>
  <si>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</si>
  <si>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</si>
  <si>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</si>
  <si>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</si>
  <si>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</si>
  <si>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</si>
  <si>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</si>
  <si>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</si>
  <si>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</si>
  <si>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</si>
  <si>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</si>
  <si>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</si>
  <si>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</si>
  <si>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</si>
  <si>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</si>
  <si>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</si>
  <si>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</si>
  <si>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</si>
  <si>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</si>
  <si>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</si>
  <si>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</si>
  <si>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</si>
  <si>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</si>
  <si>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</si>
  <si>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</si>
  <si>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</si>
  <si>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</si>
  <si>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</si>
  <si>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</si>
  <si>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</si>
  <si>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</si>
  <si>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</si>
  <si>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</si>
  <si>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</si>
  <si>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</si>
  <si>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</si>
  <si>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</si>
  <si>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</si>
  <si>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</si>
  <si>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</si>
  <si>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</si>
  <si>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</si>
  <si>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</si>
  <si>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</si>
  <si>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</si>
  <si>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</si>
  <si>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</si>
  <si>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</si>
  <si>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</si>
  <si>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</si>
  <si>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</si>
  <si>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</si>
  <si>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</si>
  <si>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</si>
  <si>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</si>
  <si>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</si>
  <si>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</si>
  <si>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</si>
  <si>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</si>
  <si>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</si>
  <si>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</si>
  <si>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</si>
  <si>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</si>
  <si>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</si>
  <si>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</si>
  <si>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</si>
  <si>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</si>
  <si>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</si>
  <si>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</si>
  <si>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</si>
  <si>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</si>
  <si>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</si>
  <si>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</si>
  <si>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</si>
  <si>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</si>
  <si>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</si>
  <si>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</si>
  <si>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</si>
  <si>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</si>
  <si>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</si>
  <si>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</si>
  <si>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</si>
  <si>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</si>
  <si>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</si>
  <si>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</si>
  <si>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</si>
  <si>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</si>
  <si>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</si>
  <si>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</si>
  <si>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</si>
  <si>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</si>
  <si>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</si>
  <si>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</si>
  <si>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</si>
  <si>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</si>
  <si>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</si>
  <si>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</si>
  <si>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</si>
  <si>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</si>
  <si>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</si>
  <si>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</si>
  <si>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</si>
  <si>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</si>
  <si>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</si>
  <si>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</si>
  <si>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</si>
  <si>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</si>
  <si>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</si>
  <si>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</si>
  <si>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</si>
  <si>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</si>
  <si>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</si>
  <si>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</si>
  <si>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</si>
  <si>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</si>
  <si>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</si>
  <si>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</si>
  <si>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</si>
  <si>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</si>
  <si>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</si>
  <si>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</si>
  <si>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</si>
  <si>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</si>
  <si>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</si>
  <si>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</si>
  <si>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</si>
  <si>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</si>
  <si>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</si>
  <si>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</si>
  <si>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</si>
  <si>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</si>
  <si>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</si>
  <si>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</si>
  <si>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</si>
  <si>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</si>
  <si>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</si>
  <si>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</si>
  <si>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</si>
  <si>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</si>
  <si>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</si>
  <si>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</si>
  <si>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</si>
  <si>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</si>
  <si>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</si>
  <si>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</si>
  <si>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</si>
  <si>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</si>
  <si>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</si>
  <si>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</si>
  <si>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</si>
  <si>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</si>
  <si>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</si>
  <si>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</si>
  <si>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</si>
  <si>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</si>
  <si>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</si>
  <si>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</si>
  <si>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</si>
  <si>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</si>
  <si>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</si>
  <si>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</si>
  <si>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</si>
  <si>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</si>
  <si>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</si>
  <si>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</si>
  <si>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</si>
  <si>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</si>
  <si>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</si>
  <si>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</si>
  <si>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</si>
  <si>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</si>
  <si>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</si>
  <si>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</si>
  <si>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</si>
  <si>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</si>
  <si>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</si>
  <si>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</si>
  <si>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</si>
  <si>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</si>
  <si>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</si>
  <si>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</si>
  <si>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</si>
  <si>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</si>
  <si>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</si>
  <si>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</si>
  <si>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</si>
  <si>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</si>
  <si>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</si>
  <si>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</si>
  <si>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</si>
  <si>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</si>
  <si>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</si>
  <si>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</si>
  <si>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</si>
  <si>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</si>
  <si>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</si>
  <si>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</si>
  <si>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</si>
  <si>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</si>
  <si>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</si>
  <si>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</si>
  <si>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</si>
  <si>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</si>
  <si>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</si>
  <si>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</si>
  <si>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</si>
  <si>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</si>
  <si>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</si>
  <si>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</si>
  <si>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</si>
  <si>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</si>
  <si>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</si>
  <si>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</si>
  <si>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</si>
  <si>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</si>
  <si>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</si>
  <si>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</si>
  <si>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</si>
  <si>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</si>
  <si>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</si>
  <si>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</si>
  <si>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</si>
  <si>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</si>
  <si>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</si>
  <si>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</si>
  <si>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</si>
  <si>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</si>
  <si>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</si>
  <si>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</si>
  <si>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</si>
  <si>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</si>
  <si>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</si>
  <si>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</si>
  <si>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</si>
  <si>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</si>
  <si>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</si>
  <si>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</si>
  <si>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</si>
  <si>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</si>
  <si>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</si>
  <si>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</si>
  <si>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</si>
  <si>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</si>
  <si>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</si>
  <si>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</si>
  <si>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</si>
  <si>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</si>
  <si>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</si>
  <si>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</si>
  <si>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</si>
  <si>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</si>
  <si>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</si>
  <si>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</si>
  <si>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</si>
  <si>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</si>
  <si>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</si>
  <si>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</si>
  <si>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</si>
  <si>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</si>
  <si>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</si>
  <si>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</si>
  <si>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</si>
  <si>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</si>
  <si>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</si>
  <si>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</si>
  <si>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</si>
  <si>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</si>
  <si>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</si>
  <si>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</si>
  <si>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</si>
  <si>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</si>
  <si>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</si>
  <si>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</si>
  <si>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</si>
  <si>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</si>
  <si>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</si>
  <si>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</si>
  <si>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</si>
  <si>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</si>
  <si>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</si>
  <si>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</si>
  <si>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</si>
  <si>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</si>
  <si>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</si>
  <si>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</si>
  <si>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</si>
  <si>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</si>
  <si>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</si>
  <si>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</si>
  <si>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</si>
  <si>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</si>
  <si>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</si>
  <si>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</si>
  <si>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</si>
  <si>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</si>
  <si>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</si>
  <si>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</si>
  <si>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</si>
  <si>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</si>
  <si>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</si>
  <si>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</si>
  <si>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</si>
  <si>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</si>
  <si>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</si>
  <si>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</si>
  <si>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</si>
  <si>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</si>
  <si>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</si>
  <si>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</si>
  <si>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</si>
  <si>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</si>
  <si>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</si>
  <si>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</si>
  <si>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</si>
  <si>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</si>
  <si>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</si>
  <si>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</si>
  <si>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</si>
  <si>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</si>
  <si>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</si>
  <si>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</si>
  <si>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</si>
  <si>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</si>
  <si>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</si>
  <si>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</si>
  <si>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</si>
  <si>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</si>
  <si>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</si>
  <si>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</si>
  <si>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</si>
  <si>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</si>
  <si>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</si>
  <si>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</si>
  <si>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</si>
  <si>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</si>
  <si>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</si>
  <si>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</si>
  <si>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</si>
  <si>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</si>
  <si>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</si>
  <si>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</si>
  <si>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</si>
  <si>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</si>
  <si>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</si>
  <si>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</si>
  <si>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</si>
  <si>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</si>
  <si>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</si>
  <si>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</si>
  <si>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</si>
  <si>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</si>
  <si>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</si>
  <si>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</si>
  <si>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</si>
  <si>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</si>
  <si>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</si>
  <si>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</si>
  <si>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</si>
  <si>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</si>
  <si>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</si>
  <si>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</si>
  <si>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</si>
  <si>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</si>
  <si>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</si>
  <si>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</si>
  <si>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</si>
  <si>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</si>
  <si>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</si>
  <si>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</si>
  <si>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</si>
  <si>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</si>
  <si>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</si>
  <si>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</si>
  <si>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</si>
  <si>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</si>
  <si>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</si>
  <si>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</si>
  <si>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</si>
  <si>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</si>
  <si>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</si>
  <si>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</si>
  <si>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</si>
  <si>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</si>
  <si>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</si>
  <si>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</si>
  <si>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</si>
  <si>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</si>
  <si>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</si>
  <si>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</si>
  <si>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</si>
  <si>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</si>
  <si>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</si>
  <si>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</si>
  <si>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</si>
  <si>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</si>
  <si>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</si>
  <si>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</si>
  <si>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</si>
  <si>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</si>
  <si>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</si>
  <si>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</si>
  <si>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</si>
  <si>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</si>
  <si>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</si>
  <si>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</si>
  <si>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</si>
  <si>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</si>
  <si>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</si>
  <si>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</si>
  <si>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</si>
  <si>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</si>
  <si>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</si>
  <si>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</si>
  <si>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</si>
  <si>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</si>
  <si>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</si>
  <si>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</si>
  <si>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</si>
  <si>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</si>
  <si>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</si>
  <si>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</si>
  <si>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</si>
  <si>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</si>
  <si>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</si>
  <si>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</si>
  <si>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</si>
  <si>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</si>
  <si>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</si>
  <si>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</si>
  <si>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</si>
  <si>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</si>
  <si>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</si>
  <si>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</si>
  <si>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</si>
  <si>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</si>
  <si>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</si>
  <si>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</si>
  <si>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</si>
  <si>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</si>
  <si>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</si>
  <si>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</si>
  <si>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</si>
  <si>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</si>
  <si>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</si>
  <si>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</si>
  <si>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</si>
  <si>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</si>
  <si>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</si>
  <si>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</si>
  <si>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</si>
  <si>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</si>
  <si>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</si>
  <si>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</si>
  <si>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</si>
  <si>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</si>
  <si>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</si>
  <si>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</si>
  <si>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</si>
  <si>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</si>
  <si>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</si>
  <si>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</si>
  <si>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</si>
  <si>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</si>
  <si>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</si>
  <si>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</si>
  <si>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</si>
  <si>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</si>
  <si>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</si>
  <si>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</si>
  <si>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</si>
  <si>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</si>
  <si>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</si>
  <si>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</si>
  <si>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</si>
  <si>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</si>
  <si>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</si>
  <si>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</si>
  <si>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</si>
  <si>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</si>
  <si>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</si>
  <si>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</si>
  <si>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</si>
  <si>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</si>
  <si>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</si>
  <si>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</si>
  <si>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</si>
  <si>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</si>
  <si>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</si>
  <si>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</si>
  <si>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</si>
  <si>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</si>
  <si>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</si>
  <si>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</si>
  <si>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</si>
  <si>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</si>
  <si>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</si>
  <si>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</si>
  <si>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</si>
  <si>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</si>
  <si>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</si>
  <si>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</si>
  <si>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</si>
  <si>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</si>
  <si>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</si>
  <si>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</si>
  <si>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</si>
  <si>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</si>
  <si>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</si>
  <si>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</si>
  <si>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</si>
  <si>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</si>
  <si>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</si>
  <si>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</si>
  <si>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</si>
  <si>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</si>
  <si>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</si>
  <si>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</si>
  <si>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</si>
  <si>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</si>
  <si>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</si>
  <si>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</si>
  <si>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</si>
  <si>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</si>
  <si>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</si>
  <si>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</si>
  <si>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</si>
  <si>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</si>
  <si>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</si>
  <si>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</si>
  <si>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</si>
  <si>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</si>
  <si>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</si>
  <si>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</si>
  <si>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</si>
  <si>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</si>
  <si>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</si>
  <si>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</si>
  <si>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</si>
  <si>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</si>
  <si>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</si>
  <si>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</si>
  <si>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</si>
  <si>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</si>
  <si>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</si>
  <si>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</si>
  <si>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</si>
  <si>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</si>
  <si>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</si>
  <si>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</si>
  <si>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</si>
  <si>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</si>
  <si>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</si>
  <si>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</si>
  <si>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</si>
  <si>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</si>
  <si>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</si>
  <si>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</si>
  <si>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</si>
  <si>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</si>
  <si>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</si>
  <si>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</si>
  <si>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</si>
  <si>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</si>
  <si>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</si>
  <si>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</si>
  <si>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</si>
  <si>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</si>
  <si>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</si>
  <si>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</si>
  <si>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</si>
  <si>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</si>
  <si>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</si>
  <si>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</si>
  <si>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</si>
  <si>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</si>
  <si>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</si>
  <si>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</si>
  <si>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</si>
  <si>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</si>
  <si>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</si>
  <si>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</si>
  <si>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</si>
  <si>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</si>
  <si>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</si>
  <si>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</si>
  <si>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</si>
  <si>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</si>
  <si>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</si>
  <si>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</si>
  <si>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</si>
  <si>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</si>
  <si>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</si>
  <si>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</si>
  <si>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</si>
  <si>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</si>
  <si>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</si>
  <si>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</si>
  <si>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</si>
  <si>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</si>
  <si>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</si>
  <si>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</si>
  <si>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</si>
  <si>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</si>
  <si>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</si>
  <si>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</si>
  <si>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</si>
  <si>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</si>
  <si>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</si>
  <si>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</si>
  <si>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</si>
  <si>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</si>
  <si>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</si>
  <si>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</si>
  <si>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</si>
  <si>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</si>
  <si>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</si>
  <si>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</si>
  <si>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</si>
  <si>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</si>
  <si>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</si>
  <si>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</si>
  <si>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</si>
  <si>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</si>
  <si>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</si>
  <si>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</si>
  <si>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</si>
  <si>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</si>
  <si>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</si>
  <si>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</si>
  <si>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</si>
  <si>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</si>
  <si>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</si>
  <si>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</si>
  <si>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</si>
  <si>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</si>
  <si>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</si>
  <si>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</si>
  <si>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</si>
  <si>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</si>
  <si>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</si>
  <si>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</si>
  <si>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</si>
  <si>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</si>
  <si>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</si>
  <si>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</si>
  <si>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</si>
  <si>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</si>
  <si>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</si>
  <si>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</si>
  <si>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</si>
  <si>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</si>
  <si>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</si>
  <si>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</si>
  <si>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</si>
  <si>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</si>
  <si>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</si>
  <si>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</si>
  <si>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</si>
  <si>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</si>
  <si>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</si>
  <si>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</si>
  <si>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</si>
  <si>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</si>
  <si>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</si>
  <si>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</si>
  <si>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</si>
  <si>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</si>
  <si>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</si>
  <si>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</si>
  <si>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</si>
  <si>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</si>
  <si>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</si>
  <si>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</si>
  <si>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</si>
  <si>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</si>
  <si>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</si>
  <si>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</si>
  <si>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</si>
  <si>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</si>
  <si>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</si>
  <si>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</si>
  <si>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</si>
  <si>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</si>
  <si>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</si>
  <si>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</si>
  <si>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</si>
  <si>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</si>
  <si>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</si>
  <si>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</si>
  <si>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</si>
  <si>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</si>
  <si>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</si>
  <si>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</si>
  <si>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</si>
  <si>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</si>
  <si>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</si>
  <si>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</si>
  <si>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</si>
  <si>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</si>
  <si>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</si>
  <si>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</si>
  <si>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</si>
  <si>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</si>
  <si>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</si>
  <si>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</si>
  <si>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</si>
  <si>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</si>
  <si>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</si>
  <si>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</si>
  <si>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</si>
  <si>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</si>
  <si>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</si>
  <si>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</si>
  <si>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</si>
  <si>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</si>
  <si>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</si>
  <si>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</si>
  <si>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</si>
  <si>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</si>
  <si>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</si>
  <si>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</si>
  <si>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</si>
  <si>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</si>
  <si>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</si>
  <si>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</si>
  <si>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</si>
  <si>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</si>
  <si>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</si>
  <si>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</si>
  <si>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</si>
  <si>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</si>
  <si>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</si>
  <si>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</si>
  <si>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</si>
  <si>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</si>
  <si>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</si>
  <si>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</si>
  <si>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</si>
  <si>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</si>
  <si>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</si>
  <si>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</si>
  <si>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</si>
  <si>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</si>
  <si>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</si>
  <si>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</si>
  <si>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</si>
  <si>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</si>
  <si>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</si>
  <si>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</si>
  <si>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</si>
  <si>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</si>
  <si>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</si>
  <si>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</si>
  <si>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</si>
  <si>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</si>
  <si>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</si>
  <si>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</si>
  <si>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</si>
  <si>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</si>
  <si>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</si>
  <si>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</si>
  <si>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</si>
  <si>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</si>
  <si>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</si>
  <si>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</si>
  <si>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</si>
  <si>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</si>
  <si>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</si>
  <si>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</si>
  <si>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</si>
  <si>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</si>
  <si>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</si>
  <si>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</si>
  <si>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</si>
  <si>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</si>
  <si>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</si>
  <si>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</si>
  <si>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</si>
  <si>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</si>
  <si>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</si>
  <si>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</si>
  <si>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</si>
  <si>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</si>
  <si>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</si>
  <si>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</si>
  <si>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</si>
  <si>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</si>
  <si>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</si>
  <si>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</si>
  <si>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</si>
  <si>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</si>
  <si>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</si>
  <si>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</si>
  <si>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</si>
  <si>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</si>
  <si>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</si>
  <si>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</si>
  <si>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</si>
  <si>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</si>
  <si>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</si>
  <si>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</si>
  <si>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</si>
  <si>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</si>
  <si>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</si>
  <si>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</si>
  <si>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</si>
  <si>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</si>
  <si>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</si>
  <si>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</si>
  <si>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</si>
  <si>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</si>
  <si>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</si>
  <si>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</si>
  <si>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</si>
  <si>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</si>
  <si>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</si>
  <si>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</si>
  <si>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</si>
  <si>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</si>
  <si>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</si>
  <si>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</si>
  <si>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</si>
  <si>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</si>
  <si>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</si>
  <si>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</si>
  <si>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</si>
  <si>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</si>
  <si>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</si>
  <si>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</si>
  <si>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</si>
  <si>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</si>
  <si>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</si>
  <si>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</si>
  <si>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</si>
  <si>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</si>
  <si>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</si>
  <si>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</si>
  <si>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</si>
  <si>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</si>
  <si>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</si>
  <si>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</si>
  <si>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</si>
  <si>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</si>
  <si>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</si>
  <si>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</si>
  <si>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</si>
  <si>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</si>
  <si>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</si>
  <si>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</si>
  <si>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</si>
  <si>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</si>
  <si>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</si>
  <si>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</si>
  <si>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</si>
  <si>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</si>
  <si>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</si>
  <si>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</si>
  <si>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</si>
  <si>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</si>
  <si>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</si>
  <si>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</si>
  <si>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</si>
  <si>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</si>
  <si>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</si>
  <si>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</si>
  <si>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</si>
  <si>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</si>
  <si>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</si>
  <si>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</si>
  <si>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</si>
  <si>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</si>
  <si>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</si>
  <si>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</si>
  <si>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</si>
  <si>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</si>
  <si>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</si>
  <si>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</si>
  <si>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</si>
  <si>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</si>
  <si>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</si>
  <si>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</si>
  <si>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</si>
  <si>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</si>
  <si>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</si>
  <si>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</si>
  <si>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</si>
  <si>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</si>
  <si>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</si>
  <si>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</si>
  <si>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</si>
  <si>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</si>
  <si>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</si>
  <si>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</si>
  <si>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</si>
  <si>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</si>
  <si>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</si>
  <si>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</si>
  <si>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</si>
  <si>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</si>
  <si>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</si>
  <si>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</si>
  <si>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</si>
  <si>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</si>
  <si>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</si>
  <si>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</si>
  <si>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</si>
  <si>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</si>
  <si>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</si>
  <si>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</si>
  <si>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</si>
  <si>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</si>
  <si>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</si>
  <si>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</si>
  <si>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</si>
  <si>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</si>
  <si>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</si>
  <si>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</si>
  <si>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</si>
  <si>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</si>
  <si>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</si>
  <si>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</si>
  <si>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</si>
  <si>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</si>
  <si>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</si>
  <si>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</si>
  <si>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</si>
  <si>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</si>
  <si>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</si>
  <si>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</si>
  <si>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</si>
  <si>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</si>
  <si>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</si>
  <si>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</si>
  <si>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</si>
  <si>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</si>
  <si>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</si>
  <si>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</si>
  <si>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</si>
  <si>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</si>
  <si>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</si>
  <si>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</si>
  <si>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</si>
  <si>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</si>
  <si>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</si>
  <si>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</si>
  <si>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</si>
  <si>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</si>
  <si>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</si>
  <si>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</si>
  <si>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</si>
  <si>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</si>
  <si>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</si>
  <si>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</si>
  <si>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</si>
  <si>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</si>
  <si>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</si>
  <si>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</si>
  <si>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</si>
  <si>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</si>
  <si>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</si>
  <si>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</si>
  <si>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</si>
  <si>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</si>
  <si>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</si>
  <si>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</si>
  <si>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</si>
  <si>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</si>
  <si>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</si>
  <si>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</si>
  <si>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</si>
  <si>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</si>
  <si>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</si>
  <si>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</si>
  <si>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</si>
  <si>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</si>
  <si>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</si>
  <si>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</si>
  <si>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</si>
  <si>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</si>
  <si>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</si>
  <si>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</si>
  <si>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</si>
  <si>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</si>
  <si>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</si>
  <si>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</si>
  <si>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</si>
  <si>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</si>
  <si>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</si>
  <si>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</si>
  <si>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</si>
  <si>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</si>
  <si>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</si>
  <si>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</si>
  <si>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</si>
  <si>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</si>
  <si>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</si>
  <si>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</si>
  <si>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</si>
  <si>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</si>
  <si>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</si>
  <si>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</si>
  <si>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</si>
  <si>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</si>
  <si>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</si>
  <si>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</si>
  <si>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</si>
  <si>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</si>
  <si>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</si>
  <si>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</si>
  <si>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</si>
  <si>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</si>
  <si>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</si>
  <si>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</si>
  <si>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</si>
  <si>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</si>
  <si>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</si>
  <si>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</si>
  <si>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</si>
  <si>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</si>
  <si>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</si>
  <si>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</si>
  <si>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</si>
  <si>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</si>
  <si>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</si>
  <si>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</si>
  <si>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</si>
  <si>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</si>
  <si>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</si>
  <si>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</si>
  <si>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</si>
  <si>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</si>
  <si>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</si>
  <si>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</si>
  <si>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</si>
  <si>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</si>
  <si>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</si>
  <si>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</si>
  <si>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</si>
  <si>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</si>
  <si>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</si>
  <si>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</si>
  <si>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</si>
  <si>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</si>
  <si>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</si>
  <si>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</si>
  <si>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</si>
  <si>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</si>
  <si>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</si>
  <si>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</si>
  <si>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</si>
  <si>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</si>
  <si>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</si>
  <si>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</si>
  <si>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</si>
  <si>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</si>
  <si>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</si>
  <si>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</si>
  <si>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</si>
  <si>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</si>
  <si>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</si>
  <si>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</si>
  <si>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</si>
  <si>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</si>
  <si>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</si>
  <si>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</si>
  <si>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</si>
  <si>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</si>
  <si>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</si>
  <si>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</si>
  <si>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</si>
  <si>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</si>
  <si>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</si>
  <si>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</si>
  <si>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</si>
  <si>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</si>
  <si>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</si>
  <si>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</si>
  <si>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</si>
  <si>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</si>
  <si>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</si>
  <si>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</si>
  <si>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</si>
  <si>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</si>
  <si>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</si>
  <si>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</si>
  <si>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</si>
  <si>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</si>
  <si>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</si>
  <si>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</si>
  <si>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</si>
  <si>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</si>
  <si>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</si>
  <si>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</si>
  <si>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</si>
  <si>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</si>
  <si>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</si>
  <si>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</si>
  <si>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</si>
  <si>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</si>
  <si>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</si>
  <si>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</si>
  <si>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</si>
  <si>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</si>
  <si>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</si>
  <si>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</si>
  <si>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</si>
  <si>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</si>
  <si>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</si>
  <si>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</si>
  <si>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</si>
  <si>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</si>
  <si>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</si>
  <si>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</si>
  <si>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</si>
  <si>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</si>
  <si>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</si>
  <si>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</si>
  <si>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</si>
  <si>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</si>
  <si>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</si>
  <si>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</si>
  <si>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</si>
  <si>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</si>
  <si>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</si>
  <si>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</si>
  <si>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</si>
  <si>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</si>
  <si>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</si>
  <si>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</si>
  <si>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</si>
  <si>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</si>
  <si>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</si>
  <si>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</si>
  <si>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</si>
  <si>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</si>
  <si>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</si>
  <si>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</si>
  <si>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</si>
  <si>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</si>
  <si>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</si>
  <si>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</si>
  <si>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</si>
  <si>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</si>
  <si>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</si>
  <si>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</si>
  <si>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</si>
  <si>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</si>
  <si>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</si>
  <si>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</si>
  <si>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</si>
  <si>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</si>
  <si>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</si>
  <si>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</si>
  <si>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</si>
  <si>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</si>
  <si>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</si>
  <si>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</si>
  <si>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</si>
  <si>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</si>
  <si>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</si>
  <si>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</si>
  <si>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</si>
  <si>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</si>
  <si>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</si>
  <si>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</si>
  <si>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</si>
  <si>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</si>
  <si>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</si>
  <si>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</si>
  <si>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</si>
  <si>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</si>
  <si>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</si>
  <si>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</si>
  <si>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</si>
  <si>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</si>
  <si>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</si>
  <si>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</si>
  <si>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</si>
  <si>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</si>
  <si>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</si>
  <si>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</si>
  <si>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</si>
  <si>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</si>
  <si>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</si>
  <si>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</si>
  <si>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</si>
  <si>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</si>
  <si>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</si>
  <si>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</si>
  <si>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</si>
  <si>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</si>
  <si>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</si>
  <si>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</si>
  <si>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</si>
  <si>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</si>
  <si>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</si>
  <si>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</si>
  <si>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</si>
  <si>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</si>
  <si>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</si>
  <si>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</si>
  <si>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</si>
  <si>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</si>
  <si>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</si>
  <si>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</si>
  <si>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</si>
  <si>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</si>
  <si>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</si>
  <si>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</si>
  <si>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</si>
  <si>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</si>
  <si>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</si>
  <si>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</si>
  <si>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</si>
  <si>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</si>
  <si>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</si>
  <si>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</si>
  <si>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</si>
  <si>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</si>
  <si>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</si>
  <si>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</si>
  <si>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</si>
  <si>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</si>
  <si>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</si>
  <si>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</si>
  <si>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</si>
  <si>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</si>
  <si>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</si>
  <si>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</si>
  <si>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</si>
  <si>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</si>
  <si>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</si>
  <si>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</si>
  <si>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</si>
  <si>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</si>
  <si>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</si>
  <si>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</si>
  <si>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</si>
  <si>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</si>
  <si>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</si>
  <si>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</si>
  <si>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</si>
  <si>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</si>
  <si>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</si>
  <si>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</si>
  <si>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</si>
  <si>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</si>
  <si>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</si>
  <si>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</si>
  <si>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</si>
  <si>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</si>
  <si>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</si>
  <si>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</si>
  <si>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</si>
  <si>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</si>
  <si>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</si>
  <si>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</si>
  <si>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</si>
  <si>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</si>
  <si>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</si>
  <si>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</si>
  <si>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</si>
  <si>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</si>
  <si>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</si>
  <si>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</si>
  <si>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</si>
  <si>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</si>
  <si>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</si>
  <si>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</si>
  <si>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</si>
  <si>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</si>
  <si>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</si>
  <si>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</si>
  <si>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</si>
  <si>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</si>
  <si>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</si>
  <si>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</si>
  <si>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</si>
  <si>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</si>
  <si>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</si>
  <si>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</si>
  <si>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</si>
  <si>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</si>
  <si>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</si>
  <si>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</si>
  <si>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</si>
  <si>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</si>
  <si>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</si>
  <si>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</si>
  <si>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</si>
  <si>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</si>
  <si>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</si>
  <si>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</si>
  <si>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</si>
  <si>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</si>
  <si>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</si>
  <si>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</si>
  <si>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</si>
  <si>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</si>
  <si>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</si>
  <si>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</si>
  <si>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</si>
  <si>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</si>
  <si>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</si>
  <si>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</si>
  <si>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</si>
  <si>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</si>
  <si>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</si>
  <si>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</si>
  <si>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</si>
  <si>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</si>
  <si>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</si>
  <si>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</si>
  <si>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</si>
  <si>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</si>
  <si>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</si>
  <si>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</si>
  <si>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</si>
  <si>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</si>
  <si>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</si>
  <si>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</si>
  <si>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</si>
  <si>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</si>
  <si>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</si>
  <si>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</si>
  <si>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</si>
  <si>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</si>
  <si>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</si>
  <si>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</si>
  <si>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</si>
  <si>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</si>
  <si>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</si>
  <si>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</si>
  <si>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</si>
  <si>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</si>
  <si>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</si>
  <si>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</si>
  <si>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</si>
  <si>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</si>
  <si>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</si>
  <si>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</si>
  <si>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</si>
  <si>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</si>
  <si>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</si>
  <si>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</si>
  <si>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</si>
  <si>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</si>
  <si>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</si>
  <si>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</si>
  <si>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</si>
  <si>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</si>
  <si>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</si>
  <si>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</si>
  <si>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</si>
  <si>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</si>
  <si>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</si>
  <si>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</si>
  <si>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</si>
  <si>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</si>
  <si>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</si>
  <si>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</si>
  <si>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</si>
  <si>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</si>
  <si>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</si>
  <si>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</si>
  <si>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</si>
  <si>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</si>
  <si>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</si>
  <si>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</si>
  <si>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</si>
  <si>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</si>
  <si>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</si>
  <si>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</si>
  <si>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</si>
  <si>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</si>
  <si>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</si>
  <si>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</si>
  <si>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</si>
  <si>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</si>
  <si>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</si>
  <si>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</si>
  <si>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</si>
  <si>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</si>
  <si>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</si>
  <si>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</si>
  <si>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</si>
  <si>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</si>
  <si>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</si>
  <si>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</si>
  <si>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</si>
  <si>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</si>
  <si>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</si>
  <si>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</si>
  <si>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</si>
  <si>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</si>
  <si>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</si>
  <si>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</si>
  <si>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</si>
  <si>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</si>
  <si>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</si>
  <si>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</si>
  <si>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</si>
  <si>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</si>
  <si>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</si>
  <si>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</si>
  <si>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</si>
  <si>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</si>
  <si>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</si>
  <si>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</si>
  <si>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</si>
  <si>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</si>
  <si>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</si>
  <si>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</si>
  <si>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</si>
  <si>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</si>
  <si>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</si>
  <si>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</si>
  <si>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</si>
  <si>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</si>
  <si>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</si>
  <si>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</si>
  <si>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</si>
  <si>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</si>
  <si>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</si>
  <si>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</si>
  <si>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</si>
  <si>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</si>
  <si>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</si>
  <si>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</si>
  <si>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</si>
  <si>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</si>
  <si>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</si>
  <si>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</si>
  <si>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</si>
  <si>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</si>
  <si>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</si>
  <si>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</si>
  <si>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</si>
  <si>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</si>
  <si>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</si>
  <si>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</si>
  <si>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</si>
  <si>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</si>
  <si>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</si>
  <si>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</si>
  <si>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</si>
  <si>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</si>
  <si>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</si>
  <si>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</si>
  <si>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</si>
  <si>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</si>
  <si>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</si>
  <si>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</si>
  <si>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</si>
  <si>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</si>
  <si>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</si>
  <si>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</si>
  <si>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</si>
  <si>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</si>
  <si>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</si>
  <si>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</si>
  <si>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</si>
  <si>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</si>
  <si>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</si>
  <si>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</si>
  <si>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</si>
  <si>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</si>
  <si>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</si>
  <si>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</si>
  <si>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</si>
  <si>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</si>
  <si>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</si>
  <si>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</si>
  <si>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</si>
  <si>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</si>
  <si>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</si>
  <si>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</si>
  <si>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</si>
  <si>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</si>
  <si>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</si>
  <si>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</si>
  <si>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</si>
  <si>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</si>
  <si>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</si>
  <si>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</si>
  <si>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</si>
  <si>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</si>
  <si>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</si>
  <si>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</si>
  <si>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</si>
  <si>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</si>
  <si>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</si>
  <si>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</si>
  <si>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</si>
  <si>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</si>
  <si>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</si>
  <si>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</si>
  <si>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</si>
  <si>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</si>
  <si>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</si>
  <si>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</si>
  <si>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</si>
  <si>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</si>
  <si>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</si>
  <si>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</si>
  <si>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</si>
  <si>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</si>
  <si>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</si>
  <si>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</si>
  <si>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</si>
  <si>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</si>
  <si>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</si>
  <si>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</si>
  <si>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</si>
  <si>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</si>
  <si>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</si>
  <si>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</si>
  <si>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</si>
  <si>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</si>
  <si>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</si>
  <si>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</si>
  <si>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</si>
  <si>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</si>
  <si>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</si>
  <si>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</si>
  <si>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</si>
  <si>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</si>
  <si>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</si>
  <si>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</si>
  <si>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</si>
  <si>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</si>
  <si>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</si>
  <si>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</si>
  <si>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</si>
  <si>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</si>
  <si>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</si>
  <si>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</si>
  <si>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</si>
  <si>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</si>
  <si>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</si>
  <si>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</si>
  <si>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</si>
  <si>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</si>
  <si>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</si>
  <si>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</si>
  <si>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</si>
  <si>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</si>
  <si>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</si>
  <si>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</si>
  <si>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</si>
  <si>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</si>
  <si>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</si>
  <si>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</si>
  <si>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</si>
  <si>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</si>
  <si>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</si>
  <si>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</si>
  <si>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</si>
  <si>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</si>
  <si>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</si>
  <si>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</si>
  <si>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</si>
  <si>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</si>
  <si>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</si>
  <si>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</si>
  <si>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</si>
  <si>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</si>
  <si>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</si>
  <si>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</si>
  <si>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</si>
  <si>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</si>
  <si>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</si>
  <si>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</si>
  <si>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</si>
  <si>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</si>
  <si>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</si>
  <si>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</si>
  <si>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</si>
  <si>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</si>
  <si>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</si>
  <si>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</si>
  <si>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</si>
  <si>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</si>
  <si>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</si>
  <si>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</si>
  <si>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</si>
  <si>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</si>
  <si>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</si>
  <si>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</si>
  <si>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</si>
  <si>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</si>
  <si>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</si>
  <si>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</si>
  <si>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</si>
  <si>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</si>
  <si>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</si>
  <si>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</si>
  <si>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</si>
  <si>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</si>
  <si>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</si>
  <si>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</si>
  <si>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</si>
  <si>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</si>
  <si>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</si>
  <si>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</si>
  <si>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</si>
  <si>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</si>
  <si>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</si>
  <si>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</si>
  <si>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</si>
  <si>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</si>
  <si>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</si>
  <si>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</si>
  <si>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</si>
  <si>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</si>
  <si>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</si>
  <si>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</si>
  <si>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</si>
  <si>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</si>
  <si>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</si>
  <si>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</si>
  <si>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</si>
  <si>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</si>
  <si>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</si>
  <si>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</si>
  <si>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</si>
  <si>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</si>
  <si>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</si>
  <si>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</si>
  <si>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</si>
  <si>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</si>
  <si>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</si>
  <si>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</si>
  <si>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</si>
  <si>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</si>
  <si>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</si>
  <si>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</si>
  <si>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</si>
  <si>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</si>
  <si>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</si>
  <si>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</si>
  <si>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</si>
  <si>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</si>
  <si>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</si>
  <si>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</si>
  <si>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</si>
  <si>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</si>
  <si>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</si>
  <si>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</si>
  <si>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</si>
  <si>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</si>
  <si>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</si>
  <si>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</si>
  <si>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</si>
  <si>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</si>
  <si>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</si>
  <si>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</si>
  <si>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</si>
  <si>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</si>
  <si>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</si>
  <si>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</si>
  <si>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</si>
  <si>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</si>
  <si>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</si>
  <si>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</si>
  <si>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</si>
  <si>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</si>
  <si>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</si>
  <si>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</si>
  <si>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</si>
  <si>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</si>
  <si>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</si>
  <si>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</si>
  <si>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</si>
  <si>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</si>
  <si>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</si>
  <si>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</si>
  <si>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</si>
  <si>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</si>
  <si>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</si>
  <si>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</si>
  <si>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</si>
  <si>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</si>
  <si>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</si>
  <si>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</si>
  <si>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</si>
  <si>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</si>
  <si>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</si>
  <si>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</si>
  <si>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</si>
  <si>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</si>
  <si>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</si>
  <si>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</si>
  <si>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</si>
  <si>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</si>
  <si>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</si>
  <si>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</si>
  <si>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</si>
  <si>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</si>
  <si>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</si>
  <si>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</si>
  <si>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</si>
  <si>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</si>
  <si>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</si>
  <si>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</si>
  <si>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</si>
  <si>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</si>
  <si>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</si>
  <si>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</si>
  <si>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</si>
  <si>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</si>
  <si>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</si>
  <si>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</si>
  <si>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</si>
  <si>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</si>
  <si>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</si>
  <si>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</si>
  <si>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</si>
  <si>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</si>
  <si>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</si>
  <si>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</si>
  <si>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</si>
  <si>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</si>
  <si>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</si>
  <si>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</si>
  <si>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</si>
  <si>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</si>
  <si>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</si>
  <si>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</si>
  <si>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</si>
  <si>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</si>
  <si>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</si>
  <si>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</si>
  <si>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</si>
  <si>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</si>
  <si>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</si>
  <si>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</si>
  <si>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</si>
  <si>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</si>
  <si>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</si>
  <si>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</si>
  <si>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</si>
  <si>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</si>
  <si>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</si>
  <si>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</si>
  <si>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</si>
  <si>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</si>
  <si>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</si>
  <si>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</si>
  <si>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</si>
  <si>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</si>
  <si>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</si>
  <si>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</si>
  <si>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</si>
  <si>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</si>
  <si>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</si>
  <si>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</si>
  <si>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</si>
  <si>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</si>
  <si>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</si>
  <si>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</si>
  <si>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</si>
  <si>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</si>
  <si>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</si>
  <si>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</si>
  <si>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</si>
  <si>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</si>
  <si>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</si>
  <si>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</si>
  <si>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</si>
  <si>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</si>
  <si>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</si>
  <si>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</si>
  <si>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</si>
  <si>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</si>
  <si>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</si>
  <si>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</si>
  <si>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</si>
  <si>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</si>
  <si>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</si>
  <si>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</si>
  <si>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</si>
  <si>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</si>
  <si>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</si>
  <si>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</si>
  <si>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</si>
  <si>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</si>
  <si>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</si>
  <si>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</si>
  <si>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</si>
  <si>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</si>
  <si>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</si>
  <si>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</si>
  <si>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</si>
  <si>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</si>
  <si>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</si>
  <si>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</si>
  <si>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</si>
  <si>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</si>
  <si>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</si>
  <si>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</si>
  <si>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</si>
  <si>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</si>
  <si>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</si>
  <si>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</si>
  <si>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</si>
  <si>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</si>
  <si>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</si>
  <si>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</si>
  <si>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</si>
  <si>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</si>
  <si>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</si>
  <si>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</si>
  <si>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</si>
  <si>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</si>
  <si>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</si>
  <si>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</si>
  <si>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</si>
  <si>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</si>
  <si>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</si>
  <si>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</si>
  <si>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</si>
  <si>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</si>
  <si>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</si>
  <si>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</si>
  <si>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</si>
  <si>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</si>
  <si>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</si>
  <si>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</si>
  <si>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</si>
  <si>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</si>
  <si>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</si>
  <si>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</si>
  <si>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</si>
  <si>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</si>
  <si>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</si>
  <si>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</si>
  <si>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</si>
  <si>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</si>
  <si>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</si>
  <si>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</si>
  <si>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</si>
  <si>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</si>
  <si>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</si>
  <si>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</si>
  <si>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</si>
  <si>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</si>
  <si>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</si>
  <si>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</si>
  <si>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</si>
  <si>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</si>
  <si>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</si>
  <si>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</si>
  <si>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</si>
  <si>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</si>
  <si>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</si>
  <si>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</si>
  <si>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</si>
  <si>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</si>
  <si>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</si>
  <si>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</si>
  <si>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</si>
  <si>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</si>
  <si>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</si>
  <si>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</si>
  <si>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</si>
  <si>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</si>
  <si>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</si>
  <si>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</si>
  <si>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</si>
  <si>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</si>
  <si>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</si>
  <si>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</si>
  <si>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</si>
  <si>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</si>
  <si>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</si>
  <si>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</si>
  <si>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</si>
  <si>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</si>
  <si>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</si>
  <si>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</si>
  <si>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</si>
  <si>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</si>
  <si>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</si>
  <si>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</si>
  <si>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</si>
  <si>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</si>
  <si>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</si>
  <si>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</si>
  <si>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</si>
  <si>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</si>
  <si>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</si>
  <si>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</si>
  <si>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</si>
  <si>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</si>
  <si>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</si>
  <si>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</si>
  <si>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</si>
  <si>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</si>
  <si>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</si>
  <si>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</si>
  <si>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</si>
  <si>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</si>
  <si>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</si>
  <si>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</si>
  <si>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</si>
  <si>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</si>
  <si>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</si>
  <si>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</si>
  <si>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</si>
  <si>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</si>
  <si>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</si>
  <si>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</si>
  <si>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</si>
  <si>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</si>
  <si>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</si>
  <si>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</si>
  <si>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</si>
  <si>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</si>
  <si>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</si>
  <si>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</si>
  <si>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</si>
  <si>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</si>
  <si>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</si>
  <si>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</si>
  <si>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</si>
  <si>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</si>
  <si>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</si>
  <si>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</si>
  <si>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</si>
  <si>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</si>
  <si>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</si>
  <si>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</si>
  <si>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</si>
  <si>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</si>
  <si>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</si>
  <si>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</si>
  <si>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</si>
  <si>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</si>
  <si>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</si>
  <si>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</si>
  <si>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</si>
  <si>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</si>
  <si>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</si>
  <si>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</si>
  <si>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</si>
  <si>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</si>
  <si>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</si>
  <si>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</si>
  <si>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</si>
  <si>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</si>
  <si>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</si>
  <si>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</si>
  <si>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</si>
  <si>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</si>
  <si>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</si>
  <si>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</si>
  <si>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</si>
  <si>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</si>
  <si>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</si>
  <si>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</si>
  <si>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</si>
  <si>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</si>
  <si>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</si>
  <si>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</si>
  <si>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</si>
  <si>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</si>
  <si>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</si>
  <si>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</si>
  <si>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</si>
  <si>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</si>
  <si>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</si>
  <si>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</si>
  <si>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</si>
  <si>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</si>
  <si>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</si>
  <si>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</si>
  <si>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</si>
  <si>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</si>
  <si>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</si>
  <si>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</si>
  <si>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</si>
  <si>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</si>
  <si>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</si>
  <si>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</si>
  <si>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</si>
  <si>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</si>
  <si>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</si>
  <si>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</si>
  <si>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</si>
  <si>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</si>
  <si>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</si>
  <si>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</si>
  <si>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</si>
  <si>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</si>
  <si>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</si>
  <si>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</si>
  <si>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</si>
  <si>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</si>
  <si>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</si>
  <si>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</si>
  <si>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</si>
  <si>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</si>
  <si>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</si>
  <si>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</si>
  <si>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</si>
  <si>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</si>
  <si>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</si>
  <si>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</si>
  <si>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</si>
  <si>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</si>
  <si>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</si>
  <si>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</si>
  <si>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</si>
  <si>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</si>
  <si>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</si>
  <si>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</si>
  <si>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</si>
  <si>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</si>
  <si>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</si>
  <si>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</si>
  <si>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</si>
  <si>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</si>
  <si>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</si>
  <si>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</si>
  <si>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</si>
  <si>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</si>
  <si>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</si>
  <si>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</si>
  <si>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</si>
  <si>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</si>
  <si>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</si>
  <si>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</si>
  <si>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</si>
  <si>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</si>
  <si>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</si>
  <si>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</si>
  <si>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</si>
  <si>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</si>
  <si>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</si>
  <si>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</si>
  <si>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</si>
  <si>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</si>
  <si>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</si>
  <si>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</si>
  <si>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</si>
  <si>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</si>
  <si>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</si>
  <si>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</si>
  <si>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</si>
  <si>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</si>
  <si>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</si>
  <si>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</si>
  <si>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</si>
  <si>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</si>
  <si>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</si>
  <si>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</si>
  <si>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</si>
  <si>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</si>
  <si>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</si>
  <si>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</si>
  <si>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</si>
  <si>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</si>
  <si>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</si>
  <si>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</si>
  <si>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</si>
  <si>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</si>
  <si>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</si>
  <si>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</si>
  <si>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</si>
  <si>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</si>
  <si>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</si>
  <si>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</si>
  <si>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</si>
  <si>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</si>
  <si>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</si>
  <si>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</si>
  <si>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</si>
  <si>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</si>
  <si>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</si>
  <si>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</si>
  <si>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</si>
  <si>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</si>
  <si>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</si>
  <si>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</si>
  <si>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</si>
  <si>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</si>
  <si>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</si>
  <si>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</si>
  <si>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</si>
  <si>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</si>
  <si>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</si>
  <si>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</si>
  <si>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</si>
  <si>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</si>
  <si>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</si>
  <si>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</si>
  <si>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</si>
  <si>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</si>
  <si>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</si>
  <si>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</si>
  <si>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</si>
  <si>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</si>
  <si>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</si>
  <si>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</si>
  <si>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</si>
  <si>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</si>
  <si>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</si>
  <si>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</si>
  <si>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</si>
  <si>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</si>
  <si>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</si>
  <si>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</si>
  <si>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</si>
  <si>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</si>
  <si>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</si>
  <si>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</si>
  <si>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</si>
  <si>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</si>
  <si>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</si>
  <si>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</si>
  <si>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</si>
  <si>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</si>
  <si>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</si>
  <si>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</si>
  <si>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</si>
  <si>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</si>
  <si>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</si>
  <si>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</si>
  <si>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</si>
  <si>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</si>
  <si>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</si>
  <si>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</si>
  <si>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</si>
  <si>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</si>
  <si>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</si>
  <si>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</si>
  <si>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</si>
  <si>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</si>
  <si>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</si>
  <si>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</si>
  <si>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</si>
  <si>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</si>
  <si>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</si>
  <si>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</si>
  <si>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</si>
  <si>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</si>
  <si>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</si>
  <si>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</si>
  <si>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</si>
  <si>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</si>
  <si>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</si>
  <si>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</si>
  <si>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</si>
  <si>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</si>
  <si>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</si>
  <si>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</si>
  <si>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</si>
  <si>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</si>
  <si>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</si>
  <si>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</si>
  <si>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</si>
  <si>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</si>
  <si>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</si>
  <si>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</si>
  <si>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</si>
  <si>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</si>
  <si>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</si>
  <si>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</si>
  <si>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</si>
  <si>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</si>
  <si>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</si>
  <si>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</si>
  <si>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</si>
  <si>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</si>
  <si>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</si>
  <si>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</si>
  <si>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</si>
  <si>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</si>
  <si>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</si>
  <si>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</si>
  <si>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</si>
  <si>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</si>
  <si>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</si>
  <si>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</si>
  <si>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</si>
  <si>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</si>
  <si>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</si>
  <si>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</si>
  <si>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</si>
  <si>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</si>
  <si>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</si>
  <si>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</si>
  <si>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</si>
  <si>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</si>
  <si>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</si>
  <si>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</si>
  <si>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</si>
  <si>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</si>
  <si>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</si>
  <si>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</si>
  <si>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</si>
  <si>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</si>
  <si>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</si>
  <si>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</si>
  <si>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</si>
  <si>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</si>
  <si>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</si>
  <si>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</si>
  <si>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</si>
  <si>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</si>
  <si>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</si>
  <si>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</si>
  <si>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</si>
  <si>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</si>
  <si>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</si>
  <si>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</si>
  <si>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</si>
  <si>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</si>
  <si>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</si>
  <si>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</si>
  <si>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</si>
  <si>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</si>
  <si>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</si>
  <si>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</si>
  <si>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</si>
  <si>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</si>
  <si>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</si>
  <si>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</si>
  <si>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</si>
  <si>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</si>
  <si>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</si>
  <si>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</si>
  <si>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</si>
  <si>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</si>
  <si>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</si>
  <si>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</si>
  <si>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</si>
  <si>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</si>
  <si>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</si>
  <si>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</si>
  <si>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</si>
  <si>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</si>
  <si>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</si>
  <si>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</si>
  <si>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</si>
  <si>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</si>
  <si>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</si>
  <si>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</si>
  <si>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</si>
  <si>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</si>
  <si>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</si>
  <si>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</si>
  <si>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</si>
  <si>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</si>
  <si>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</si>
  <si>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</si>
  <si>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</si>
  <si>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</si>
  <si>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</si>
  <si>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</si>
  <si>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</si>
  <si>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</si>
  <si>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</si>
  <si>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</si>
  <si>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</si>
  <si>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</si>
  <si>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</si>
  <si>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</si>
  <si>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</si>
  <si>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</si>
  <si>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</si>
  <si>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</si>
  <si>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</si>
  <si>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</si>
  <si>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</si>
  <si>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</si>
  <si>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</si>
  <si>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</si>
  <si>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</si>
  <si>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</si>
  <si>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</si>
  <si>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</si>
  <si>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</si>
  <si>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</si>
  <si>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</si>
  <si>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</si>
  <si>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</si>
  <si>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</si>
  <si>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</si>
  <si>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</si>
  <si>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</si>
  <si>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</si>
  <si>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</si>
  <si>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</si>
  <si>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</si>
  <si>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</si>
  <si>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</si>
  <si>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</si>
  <si>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</si>
  <si>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</si>
  <si>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</si>
  <si>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</si>
  <si>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</si>
  <si>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</si>
  <si>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</si>
  <si>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</si>
  <si>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</si>
  <si>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</si>
  <si>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</si>
  <si>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</si>
  <si>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</si>
  <si>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</si>
  <si>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</si>
  <si>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</si>
  <si>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</si>
  <si>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</si>
  <si>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</si>
  <si>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</si>
  <si>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</si>
  <si>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</si>
  <si>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</si>
  <si>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</si>
  <si>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</si>
  <si>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</si>
  <si>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</si>
  <si>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</si>
  <si>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</si>
  <si>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</si>
  <si>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</si>
  <si>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</si>
  <si>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</si>
  <si>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</si>
  <si>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</si>
  <si>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</si>
  <si>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</si>
  <si>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</si>
  <si>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</si>
  <si>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</si>
  <si>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</si>
  <si>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</si>
  <si>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</si>
  <si>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</si>
  <si>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</si>
  <si>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</si>
  <si>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</si>
  <si>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</si>
  <si>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</si>
  <si>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</si>
  <si>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</si>
  <si>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</si>
  <si>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</si>
  <si>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</si>
  <si>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</si>
  <si>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</si>
  <si>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</si>
  <si>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</si>
  <si>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</si>
  <si>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</si>
  <si>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</si>
  <si>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</si>
  <si>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</si>
  <si>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</si>
  <si>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</si>
  <si>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</si>
  <si>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</si>
  <si>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</si>
  <si>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</si>
  <si>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</si>
  <si>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</si>
  <si>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</si>
  <si>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</si>
  <si>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</si>
  <si>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</si>
  <si>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</si>
  <si>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</si>
  <si>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</si>
  <si>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</si>
  <si>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</si>
  <si>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</si>
  <si>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</si>
  <si>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</si>
  <si>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</si>
  <si>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</si>
  <si>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</si>
  <si>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</si>
  <si>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</si>
  <si>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</si>
  <si>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</si>
  <si>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</si>
  <si>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</si>
  <si>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</si>
  <si>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</si>
  <si>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</si>
  <si>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</si>
  <si>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</si>
  <si>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</si>
  <si>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</si>
  <si>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</si>
  <si>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</si>
  <si>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</si>
  <si>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</si>
  <si>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</si>
  <si>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</si>
  <si>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</si>
  <si>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</si>
  <si>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</si>
  <si>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</si>
  <si>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</si>
  <si>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</si>
  <si>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</si>
  <si>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</si>
  <si>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</si>
  <si>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</si>
  <si>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</si>
  <si>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</si>
  <si>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</si>
  <si>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</si>
  <si>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</si>
  <si>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</si>
  <si>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</si>
  <si>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</si>
  <si>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</si>
  <si>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</si>
  <si>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</si>
  <si>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</si>
  <si>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</si>
  <si>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</si>
  <si>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</si>
  <si>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</si>
  <si>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</si>
  <si>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</si>
  <si>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</si>
  <si>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</si>
  <si>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</si>
  <si>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</si>
  <si>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</si>
  <si>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</si>
  <si>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</si>
  <si>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</si>
  <si>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</si>
  <si>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</si>
  <si>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</si>
  <si>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</si>
  <si>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</si>
  <si>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</si>
  <si>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</si>
  <si>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</si>
  <si>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</si>
  <si>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</si>
  <si>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</si>
  <si>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</si>
  <si>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</si>
  <si>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</si>
  <si>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</si>
  <si>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</si>
  <si>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</si>
  <si>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</si>
  <si>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</si>
  <si>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</si>
  <si>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</si>
  <si>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</si>
  <si>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</si>
  <si>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</si>
  <si>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</si>
  <si>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</si>
  <si>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</si>
  <si>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</si>
  <si>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</si>
  <si>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</si>
  <si>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</si>
  <si>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</si>
  <si>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</si>
  <si>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</si>
  <si>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</si>
  <si>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</si>
  <si>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</si>
  <si>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</si>
  <si>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</si>
  <si>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</si>
  <si>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</si>
  <si>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</si>
  <si>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</si>
  <si>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</si>
  <si>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</si>
  <si>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</si>
  <si>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</si>
  <si>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</si>
  <si>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</si>
  <si>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</si>
  <si>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</si>
  <si>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</si>
  <si>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</si>
  <si>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</si>
  <si>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</si>
  <si>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</si>
  <si>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</si>
  <si>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</si>
  <si>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</si>
  <si>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</si>
  <si>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</si>
  <si>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</si>
  <si>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</si>
  <si>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</si>
  <si>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</si>
  <si>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</si>
  <si>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</si>
  <si>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</si>
  <si>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</si>
  <si>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</si>
  <si>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</si>
  <si>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</si>
  <si>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</si>
  <si>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</si>
  <si>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</si>
  <si>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</si>
  <si>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</si>
  <si>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</si>
  <si>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</si>
  <si>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</si>
  <si>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</si>
  <si>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</si>
  <si>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</si>
  <si>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</si>
  <si>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</si>
  <si>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</si>
  <si>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</si>
  <si>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</si>
  <si>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</si>
  <si>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</si>
  <si>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</si>
  <si>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</si>
  <si>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</si>
  <si>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</si>
  <si>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</si>
  <si>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</si>
  <si>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</si>
  <si>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</si>
  <si>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</si>
  <si>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</si>
  <si>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</si>
  <si>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</si>
  <si>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</si>
  <si>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</si>
  <si>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</si>
  <si>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</si>
  <si>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</si>
  <si>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</si>
  <si>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</si>
  <si>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</si>
  <si>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</si>
  <si>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</si>
  <si>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</si>
  <si>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</si>
  <si>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</si>
  <si>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</si>
  <si>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</si>
  <si>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</si>
  <si>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</si>
  <si>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</si>
  <si>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</si>
  <si>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</si>
  <si>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</si>
  <si>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</si>
  <si>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</si>
  <si>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</si>
  <si>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</si>
  <si>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</si>
  <si>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</si>
  <si>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</si>
  <si>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</si>
  <si>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</si>
  <si>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</si>
  <si>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</si>
  <si>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</si>
  <si>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</si>
  <si>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</si>
  <si>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</si>
  <si>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</si>
  <si>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</si>
  <si>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</si>
  <si>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</si>
  <si>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</si>
  <si>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</si>
  <si>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</si>
  <si>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</si>
  <si>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</si>
  <si>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</si>
  <si>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</si>
  <si>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</si>
  <si>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</si>
  <si>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</si>
  <si>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</si>
  <si>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</si>
  <si>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</si>
  <si>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</si>
  <si>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</si>
  <si>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</si>
  <si>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</si>
  <si>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</si>
  <si>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</si>
  <si>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</si>
  <si>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</si>
  <si>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</si>
  <si>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</si>
  <si>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</si>
  <si>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</si>
  <si>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</si>
  <si>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</si>
  <si>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</si>
  <si>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</si>
  <si>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</si>
  <si>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</si>
  <si>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</si>
  <si>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</si>
  <si>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</si>
  <si>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</si>
  <si>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</si>
  <si>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</si>
  <si>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</si>
  <si>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</si>
  <si>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</si>
  <si>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</si>
  <si>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</si>
  <si>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</si>
  <si>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</si>
  <si>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</si>
  <si>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</si>
  <si>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</si>
  <si>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</si>
  <si>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</si>
  <si>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</si>
  <si>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</si>
  <si>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</si>
  <si>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</si>
  <si>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</si>
  <si>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</si>
  <si>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</si>
  <si>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</si>
  <si>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</si>
  <si>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</si>
  <si>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</si>
  <si>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</si>
  <si>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</si>
  <si>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</si>
  <si>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</si>
  <si>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</si>
  <si>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</si>
  <si>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</si>
  <si>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</si>
  <si>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</si>
  <si>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</si>
  <si>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</si>
  <si>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</si>
  <si>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</si>
  <si>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</si>
  <si>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</si>
  <si>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</si>
  <si>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</si>
  <si>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</si>
  <si>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</si>
  <si>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</si>
  <si>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</si>
  <si>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</si>
  <si>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</si>
  <si>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</si>
  <si>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</si>
  <si>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</si>
  <si>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</si>
  <si>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</si>
  <si>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</si>
  <si>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</si>
  <si>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</si>
  <si>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</si>
  <si>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</si>
  <si>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</si>
  <si>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</si>
  <si>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</si>
  <si>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</si>
  <si>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</si>
  <si>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</si>
  <si>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</si>
  <si>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</si>
  <si>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</si>
  <si>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</si>
  <si>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</si>
  <si>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</si>
  <si>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</si>
  <si>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</si>
  <si>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</si>
  <si>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</si>
  <si>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</si>
  <si>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</si>
  <si>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</si>
  <si>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</si>
  <si>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</si>
  <si>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</si>
  <si>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</si>
  <si>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</si>
  <si>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</si>
  <si>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</si>
  <si>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</si>
  <si>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</si>
  <si>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</si>
  <si>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</si>
  <si>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</si>
  <si>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</si>
  <si>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</si>
  <si>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</si>
  <si>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</si>
  <si>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</si>
  <si>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</si>
  <si>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</si>
  <si>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</si>
  <si>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</si>
  <si>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</si>
  <si>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</si>
  <si>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</si>
  <si>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</si>
  <si>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</si>
  <si>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</si>
  <si>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</si>
  <si>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</si>
  <si>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</si>
  <si>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</si>
  <si>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</si>
  <si>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</si>
  <si>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</si>
  <si>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</si>
  <si>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</si>
  <si>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</si>
  <si>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</si>
  <si>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</si>
  <si>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</si>
  <si>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</si>
  <si>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</si>
  <si>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</si>
  <si>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</si>
  <si>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</si>
  <si>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</si>
  <si>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</si>
  <si>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</si>
  <si>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</si>
  <si>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</si>
  <si>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</si>
  <si>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</si>
  <si>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</si>
  <si>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</si>
  <si>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</si>
  <si>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</si>
  <si>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</si>
  <si>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</si>
  <si>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</si>
  <si>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</si>
  <si>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</si>
  <si>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</si>
  <si>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</si>
  <si>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</si>
  <si>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</si>
  <si>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</si>
  <si>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</si>
  <si>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</si>
  <si>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</si>
  <si>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</si>
  <si>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</si>
  <si>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</si>
  <si>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</si>
  <si>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</si>
  <si>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</si>
  <si>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</si>
  <si>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</si>
  <si>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</si>
  <si>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</si>
  <si>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</si>
  <si>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</si>
  <si>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</si>
  <si>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</si>
  <si>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</si>
  <si>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</si>
  <si>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</si>
  <si>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</si>
  <si>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</si>
  <si>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</si>
  <si>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</si>
  <si>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</si>
  <si>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</si>
  <si>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</si>
  <si>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</si>
  <si>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</si>
  <si>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</si>
  <si>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</si>
  <si>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</si>
  <si>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</si>
  <si>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</si>
  <si>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</si>
  <si>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</si>
  <si>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</si>
  <si>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</si>
  <si>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</si>
  <si>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</si>
  <si>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</si>
  <si>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</si>
  <si>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</si>
  <si>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</si>
  <si>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</si>
  <si>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</si>
  <si>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</si>
  <si>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</si>
  <si>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</si>
  <si>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</si>
  <si>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</si>
  <si>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</si>
  <si>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</si>
  <si>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</si>
  <si>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</si>
  <si>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</si>
  <si>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</si>
  <si>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</si>
  <si>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</si>
  <si>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</si>
  <si>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</si>
  <si>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</si>
  <si>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</si>
  <si>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</si>
  <si>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</si>
  <si>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</si>
  <si>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</si>
  <si>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</si>
  <si>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</si>
  <si>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</si>
  <si>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</si>
  <si>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</si>
  <si>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</si>
  <si>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</si>
  <si>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</si>
  <si>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</si>
  <si>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</si>
  <si>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</si>
  <si>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</si>
  <si>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</si>
  <si>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</si>
  <si>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</si>
  <si>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</si>
  <si>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</si>
  <si>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</si>
  <si>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</si>
  <si>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</si>
  <si>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</si>
  <si>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</si>
  <si>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</si>
  <si>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</si>
  <si>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</si>
  <si>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</si>
  <si>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</si>
  <si>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</si>
  <si>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</si>
  <si>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</si>
  <si>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</si>
  <si>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</si>
  <si>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</si>
  <si>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</si>
  <si>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</si>
  <si>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</si>
  <si>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</si>
  <si>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</si>
  <si>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</si>
  <si>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</si>
  <si>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</si>
  <si>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</si>
  <si>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</si>
  <si>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</si>
  <si>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</si>
  <si>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</si>
  <si>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</si>
  <si>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</si>
  <si>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</si>
  <si>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</si>
  <si>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</si>
  <si>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</si>
  <si>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</si>
  <si>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</si>
  <si>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</si>
  <si>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</si>
  <si>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</si>
  <si>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</si>
  <si>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</si>
  <si>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</si>
  <si>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</si>
  <si>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</si>
  <si>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</si>
  <si>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</si>
  <si>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</si>
  <si>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</si>
  <si>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</si>
  <si>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</si>
  <si>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</si>
  <si>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</si>
  <si>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</si>
  <si>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</si>
  <si>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</si>
  <si>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</si>
  <si>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PCM-20251121-00001012</t>
  </si>
  <si>
    <t xml:space="preserve">ETA 5 min </t>
  </si>
  <si>
    <t xml:space="preserve"> </t>
  </si>
  <si>
    <t xml:space="preserve"> PCM-20250215-00000830 </t>
  </si>
  <si>
    <t>LTE site still down and  site located in aramco area access issue need special permission</t>
  </si>
  <si>
    <t>NO PCM</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</si>
  <si>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</si>
  <si>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</si>
  <si>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</si>
  <si>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</si>
  <si>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</si>
  <si>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</si>
  <si>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</si>
  <si>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</si>
  <si>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</si>
  <si>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</si>
  <si>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</si>
  <si>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</si>
  <si>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</si>
  <si>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PCM-20251121-00000955</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</si>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</sst>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319.88999942129885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45982.838425347225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45982.838425347225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45982.838425347225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45982.838425347225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45982.838425347225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45982.838425347225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45982.838425347225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45982.838425347225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45982.838425347225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45982.838425347225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45982.838425347225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45982.838425347225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45982.838425347225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45982.838425347225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45982.838425347225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45982.838425347225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45982.838425347225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45982.838425347225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45982.838425347225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45982.838425347225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45982.838425347225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45982.838425347225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45982.838425347225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45982.838425347225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45982.838425347225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45982.838425347225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45982.838425347225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45982.838425347225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45982.838425347225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45982.838425347225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45982.838425347225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45982.838425347225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45982.838425347225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45982.838425347225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45982.838425347225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45982.838425347225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45982.838425347225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45982.838425347225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45982.838425347225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45982.838425347225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45982.838425347225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45982.838425347225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45982.838425347225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45982.838425347225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45982.838425347225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45982.838425347225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45982.838425347225</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45982.838425347225</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FDC51E2D-757B-4FA7-8860-3BA596F96297}"/>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pane ySplit="1" topLeftCell="C8"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157.83858738426352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2</v>
      </c>
      <c r="D4" s="61" t="s">
        <v>24960</v>
      </c>
      <c r="E4" s="102"/>
      <c r="F4" s="103">
        <v>45982.817418981482</v>
      </c>
      <c r="G4" s="104">
        <f ca="1">IFERROR(NOW()-F4,"-")</f>
        <v>2.1006365743232891E-2</v>
      </c>
      <c r="H4" s="149">
        <v>45982.811168981483</v>
      </c>
      <c r="I4" s="18" t="str">
        <f>IFERROR(VLOOKUP(D4,DB!A:F,6,0),"")</f>
        <v>Generator-SG</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45982.838425347225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45982.838425347225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45982.838425347225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45982.838425347225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45982.838425347225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45982.838425347225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61"/>
      <c r="E11" s="102"/>
      <c r="F11" s="103"/>
      <c r="G11" s="104">
        <f ca="1">IFERROR(NOW()-F11,"-")</f>
        <v>45982.838425347225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45982.838425347225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45982.838425347225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45982.838425347225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45982.838425347225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45982.838425347225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45982.838425347225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45982.838425347225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45982.838425347225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45982.838425347225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45982.838425347225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45982.838425347225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45982.838425347225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45982.838425347225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45982.838425347225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45982.838425347225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45982.838425347225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45982.838425347225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45982.838425347225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45982.838425347225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45982.838425347225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45982.838425347225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45982.838425347225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45982.838425347225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45982.838425347225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45982.838425347225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45982.838425347225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45982.838425347225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45982.838425347225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45982.838425347225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45982.838425347225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45982.838425347225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45982.838425347225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45982.838425347225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45982.838425347225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45982.838425347225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45982.838425347225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45982.838425347225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45982.838425347225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45982.838425347225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45982.838425347225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45982.838425347225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45982.838425347225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45982.838425347225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45982.838425347225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45982.838425347225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45982.838425347225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45982.838425347225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45982.838425347225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45982.838425347225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45982.838425347225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45982.838425347225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45982.838425347225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45982.838425347225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45982.838425347225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45982.838425347225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45982.838425347225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45982.838425347225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45982.838425347225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45982.838425347225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45982.838425347225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45982.838425347225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45982.838425347225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45982.838425347225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45982.838425347225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45982.838425347225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45982.838425347225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45982.838425347225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45982.838425347225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45982.838425347225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45982.838425347225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45982.838425347225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45982.838425347225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45982.838425347225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45982.838425347225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45982.838425347225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45982.838425347225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45982.838425347225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45982.838425347225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45982.838425347225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45982.838425347225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45982.838425347225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45982.838425347225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45982.838425347225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45982.838425347225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45982.838425347225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45982.838425347225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45982.838425347225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45982.838425347225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45982.838425347225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45982.838425347225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45982.838425347225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45982.838425347225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45982.838425347225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45982.838425347225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45982.838425347225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45982.838425347225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45982.838425347225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45982.838425347225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45982.838425347225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45982.838425347225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45982.838425347225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45982.838425347225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45982.838425347225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45982.838425347225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45982.838425347225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45982.838425347225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45982.838425347225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45982.838425347225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45982.838425347225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45982.838425347225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45982.838425347225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45982.838425347225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45982.838425347225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45982.838425347225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45982.838425347225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45982.838425347225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45982.838425347225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45982.838425347225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45982.838425347225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45982.838425347225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45982.838425347225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45982.838425347225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45982.838425347225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45982.838425347225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45982.838425347225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45982.838425347225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45982.838425347225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45982.838425347225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45982.838425347225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45982.838425347225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45982.838425347225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45982.838425347225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45982.838425347225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45982.838425347225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45982.838425347225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45982.838425347225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45982.838425347225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45982.838425347225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45982.838425347225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45982.838425347225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45982.838425347225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45982.838425347225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45982.838425347225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45982.838425347225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45982.838425347225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45982.838425347225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45982.838425347225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45982.838425347225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45982.838425347225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45982.838425347225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45982.838425347225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45982.838425347225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45982.838425347225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45982.838425347225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45982.838425347225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45982.838425347225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45982.838425347225</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45982.838425347225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45982.838425347225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45982.838425347225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45982.838425347225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45982.838425347225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45982.838425347225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45982.838425347225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45982.838425347225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45982.838425347225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45982.838425347225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45982.838425347225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45982.838425347225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45982.838425347225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45982.838425347225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45982.838425347225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45982.838425347225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45982.838425347225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45982.838425347225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45982.838425347225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45982.838425347225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45982.838425347225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45982.838425347225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45982.838425347225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45982.838425347225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45982.838425347225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45982.838425347225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45982.838425347225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45982.838425347225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45982.838425347225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45982.838425347225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45982.838425347225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45982.838425347225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45982.838425347225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45982.838425347225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45982.838425347225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45982.838425347225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45982.838425347225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45982.838425347225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45982.838425347225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45982.838425347225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45982.838425347225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45982.838425347225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45982.838425347225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45982.838425347225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45982.838425347225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45982.838425347225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45982.838425347225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45982.838425347225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45982.838425347225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45982.838425347225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45982.838425347225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45982.838425347225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45982.838425347225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45982.838425347225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45982.838425347225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45982.838425347225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45982.838425347225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45982.838425347225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45982.838425347225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45982.838425347225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45982.838425347225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45982.838425347225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45982.838425347225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45982.838425347225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45982.838425347225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45982.838425347225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45982.838425347225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45982.838425347225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45982.838425347225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45982.838425347225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45982.838425347225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45982.838425347225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45982.838425347225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45982.838425347225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45982.838425347225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45982.838425347225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45982.838425347225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45982.838425347225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45982.838425347225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45982.838425347225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45982.838425347225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45982.838425347225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45982.838425347225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45982.838425347225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45982.838425347225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45982.838425347225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45982.838425347225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45982.838425347225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45982.838425347225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45982.838425347225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45982.838425347225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45982.838425347225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45982.838425347225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45982.838425347225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45982.838425347225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45982.838425347225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45982.838425347225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45982.838425347225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45982.838425347225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45982.838425347225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45982.838425347225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45982.838425347225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45982.838425347225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45982.838425347225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45982.838425347225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45982.838425347225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45982.838425347225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45982.838425347225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45982.838425347225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45982.838425347225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45982.838425347225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45982.838425347225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45982.838425347225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45982.838425347225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45982.838425347225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45982.838425347225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45982.838425347225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45982.838425347225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45982.838425347225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45982.838425347225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45982.838425347225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45982.838425347225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45982.838425347225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45982.838425347225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45982.838425347225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45982.838425347225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45982.838425347225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45982.838425347225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45982.838425347225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45982.838425347225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45982.838425347225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45982.838425347225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45982.838425347225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45982.838425347225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45982.838425347225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45982.838425347225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45982.838425347225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45982.838425347225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45982.838425347225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45982.838425347225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45982.838425347225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45982.838425347225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45982.838425347225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45982.838425347225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45982.838425347225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45982.838425347225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45982.838425347225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45982.838425347225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45982.838425347225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45982.838425347225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45982.838425347225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45982.838425347225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45982.838425347225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45982.838425347225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45982.838425347225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45982.838425347225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45982.838425347225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45982.838425347225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45982.838425347225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45982.838425347225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45982.838425347225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45982.838425347225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45982.838425347225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45982.838425347225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45982.838425347225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45982.838425347225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45982.838425347225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45982.838425347225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45982.838425347225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45982.838425347225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45982.838425347225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45982.838425347225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45982.838425347225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45982.838425347225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45982.838425347225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45982.838425347225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45982.838425347225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45982.838425347225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45982.838425347225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45982.838425347225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45982.838425347225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45982.838425347225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45982.838425347225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45982.838425347225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45982.838425347225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45982.838425347225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45982.838425347225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45982.838425347225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45982.838425347225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45982.838425347225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45982.838425347225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45982.838425347225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45982.838425347225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45982.838425347225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45982.838425347225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45982.838425347225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45982.838425347225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45982.838425347225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45982.838425347225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45982.838425347225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45982.838425347225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45982.838425347225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45982.838425347225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45982.838425347225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45982.838425347225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45982.838425347225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45982.838425347225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45982.838425347225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45982.838425347225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45982.838425347225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45982.838425347225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45982.838425347225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45982.838425347225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45982.838425347225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45982.838425347225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45982.838425347225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45982.838425347225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45982.838425347225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45982.838425347225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45982.838425347225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45982.838425347225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45982.838425347225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45982.838425347225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45982.838425347225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45982.838425347225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45982.838425347225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45982.838425347225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45982.838425347225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45982.838425347225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45982.838425347225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45982.838425347225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45982.838425347225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45982.838425347225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45982.838425347225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45982.838425347225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45982.838425347225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45982.838425347225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45982.838425347225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45982.838425347225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45982.838425347225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45982.838425347225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45982.838425347225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45982.838425347225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45982.838425347225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45982.838425347225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45982.838425347225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45982.838425347225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45982.838425347225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45982.838425347225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45982.838425347225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45982.838425347225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45982.838425347225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45982.838425347225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45982.838425347225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45982.838425347225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45982.838425347225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45982.838425347225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45982.838425347225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45982.838425347225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45982.838425347225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45982.838425347225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45982.838425347225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45982.838425347225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45982.838425347225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45982.838425347225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45982.838425347225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45982.838425347225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45982.838425347225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45982.838425347225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45982.838425347225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45982.838425347225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45982.838425347225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45982.838425347225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45982.838425347225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45982.838425347225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45982.838425347225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45982.838425347225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45982.838425347225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45982.838425347225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45982.838425347225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45982.838425347225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45982.838425347225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45982.838425347225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45982.838425347225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45982.838425347225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45982.838425347225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45982.838425347225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45982.838425347225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45982.838425347225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45982.838425347225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45982.838425347225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45982.838425347225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45982.838425347225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45982.838425347225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45982.838425347225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45982.838425347225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45982.838425347225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45982.838425347225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45982.838425347225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45982.838425347225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45982.838425347225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45982.838425347225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45982.838425347225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45982.838425347225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45982.838425347225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45982.838425347225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45982.838425347225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45982.838425347225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45982.838425347225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45982.838425347225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45982.838425347225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45982.838425347225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45982.838425347225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45982.838425347225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45982.838425347225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45982.838425347225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45982.838425347225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45982.838425347225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45982.838425347225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45982.838425347225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45982.838425347225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45982.838425347225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45982.838425347225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45982.838425347225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45982.838425347225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45982.838425347225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45982.838425347225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45982.838425347225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45982.838425347225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45982.838425347225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45982.838425347225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45982.838425347225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45982.838425347225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45982.838425347225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45982.838425347225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45982.838425347225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45982.838425347225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45982.838425347225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45982.838425347225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45982.838425347225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45982.838425347225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45982.838425347225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45982.838425347225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45982.838425347225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45982.838425347225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45982.838425347225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45982.838425347225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45982.838425347225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45982.838425347225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45982.838425347225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45982.838425347225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45982.838425347225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45982.838425347225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45982.838425347225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45982.838425347225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45982.838425347225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45982.838425347225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45982.838425347225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45982.838425347225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45982.838425347225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45982.838425347225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45982.838425347225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45982.838425347225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45982.838425347225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45982.838425347225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45982.838425347225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45982.838425347225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45982.838425347225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45982.838425347225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45982.838425347225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45982.838425347225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45982.838425347225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45982.838425347225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45982.838425347225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45982.838425347225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45982.838425347225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45982.838425347225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45982.838425347225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45982.838425347225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45982.838425347225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45982.838425347225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45982.838425347225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45982.838425347225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45982.838425347225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45982.838425347225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45982.838425347225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45982.838425347225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45982.838425347225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45982.838425347225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45982.838425347225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45982.838425347225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45982.838425347225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45982.838425347225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45982.838425347225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45982.838425347225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45982.838425347225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45982.838425347225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45982.838425347225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45982.838425347225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45982.838425347225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45982.838425347225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45982.838425347225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45982.838425347225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45982.838425347225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45982.838425347225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45982.838425347225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45982.838425347225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45982.838425347225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45982.838425347225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45982.838425347225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45982.838425347225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45982.838425347225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45982.838425347225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45982.838425347225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45982.838425347225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45982.838425347225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45982.838425347225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45982.838425347225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45982.838425347225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45982.838425347225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45982.838425347225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45982.838425347225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45982.838425347225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45982.838425347225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45982.838425347225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45982.838425347225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45982.838425347225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45982.838425347225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45982.838425347225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45982.838425347225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45982.838425347225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45982.838425347225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45982.838425347225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45982.838425347225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45982.838425347225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45982.838425347225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45982.838425347225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45982.838425347225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45982.838425347225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45982.838425347225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45982.838425347225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45982.838425347225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45982.838425347225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45982.838425347225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45982.838425347225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45982.838425347225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45982.838425347225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45982.838425347225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45982.838425347225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45982.838425347225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45982.838425347225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45982.838425347225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45982.838425347225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45982.838425347225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45982.838425347225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45982.838425347225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45982.838425347225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45982.838425347225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45982.838425347225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45982.838425347225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45982.838425347225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45982.838425347225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45982.838425347225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45982.838425347225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45982.838425347225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45982.838425347225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45982.838425347225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45982.838425347225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45982.838425347225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45982.838425347225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45982.838425347225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45982.838425347225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45982.838425347225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45982.838425347225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45982.838425347225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45982.838425347225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45982.838425347225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45982.838425347225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45982.838425347225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45982.838425347225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45982.838425347225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45982.838425347225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45982.838425347225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45982.838425347225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45982.838425347225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45982.838425347225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45982.838425347225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45982.838425347225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45982.838425347225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45982.838425347225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45982.838425347225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45982.838425347225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45982.838425347225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45982.838425347225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45982.838425347225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45982.838425347225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45982.838425347225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45982.838425347225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45982.838425347225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45982.838425347225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45982.838425347225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45982.838425347225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45982.838425347225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45982.838425347225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45982.838425347225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45982.838425347225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45982.838425347225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45982.838425347225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45982.838425347225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45982.838425347225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45982.838425347225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45982.838425347225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45982.838425347225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45982.838425347225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45982.838425347225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45982.838425347225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45982.838425347225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45982.838425347225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45982.838425347225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45982.838425347225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45982.838425347225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45982.838425347225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45982.838425347225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45982.838425347225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45982.838425347225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45982.838425347225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45982.838425347225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45982.838425347225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45982.838425347225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45982.838425347225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45982.838425347225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45982.838425347225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45982.838425347225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45982.838425347225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45982.838425347225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45982.838425347225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45982.838425347225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45982.838425347225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45982.838425347225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45982.838425347225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45982.838425347225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45982.838425347225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45982.838425347225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45982.838425347225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45982.838425347225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45982.838425347225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45982.838425347225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45982.838425347225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45982.838425347225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45982.838425347225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45982.838425347225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45982.838425347225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45982.838425347225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45982.838425347225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45982.838425347225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45982.838425347225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45982.838425347225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45982.838425347225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45982.838425347225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45982.838425347225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45982.838425347225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45982.838425347225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45982.838425347225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45982.838425347225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45982.838425347225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45982.838425347225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45982.838425347225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45982.838425347225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45982.838425347225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45982.838425347225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45982.838425347225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45982.838425347225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45982.838425347225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45982.838425347225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45982.838425347225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45982.838425347225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45982.838425347225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45982.838425347225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45982.838425347225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45982.838425347225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45982.838425347225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45982.838425347225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45982.838425347225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45982.838425347225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45982.838425347225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45982.838425347225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45982.838425347225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45982.838425347225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45982.838425347225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45982.838425347225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45982.838425347225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45982.838425347225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45982.838425347225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45982.838425347225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45982.838425347225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45982.838425347225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45982.838425347225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45982.838425347225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45982.838425347225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45982.838425347225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45982.838425347225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45982.838425347225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45982.838425347225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45982.838425347225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45982.838425347225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45982.838425347225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45982.838425347225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45982.838425347225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45982.838425347225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45982.838425347225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45982.838425347225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45982.838425347225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45982.838425347225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45982.838425347225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45982.838425347225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45982.838425347225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45982.838425347225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45982.838425347225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45982.838425347225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45982.838425347225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45982.838425347225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45982.838425347225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45982.838425347225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45982.838425347225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45982.838425347225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45982.838425347225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45982.838425347225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45982.838425347225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45982.838425347225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45982.838425347225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45982.838425347225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45982.838425347225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45982.838425347225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45982.838425347225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45982.838425347225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45982.838425347225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45982.838425347225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45982.838425347225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45982.838425347225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45982.838425347225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45982.838425347225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45982.838425347225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45982.838425347225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45982.838425347225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45982.838425347225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45982.838425347225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45982.838425347225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45982.838425347225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45982.838425347225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45982.838425347225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45982.838425347225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45982.838425347225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45982.838425347225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45982.838425347225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45982.838425347225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45982.838425347225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45982.838425347225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45982.838425347225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45982.838425347225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45982.838425347225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45982.838425347225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45982.838425347225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45982.838425347225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45982.838425347225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45982.838425347225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45982.838425347225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45982.838425347225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45982.838425347225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45982.838425347225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45982.838425347225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45982.838425347225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45982.838425347225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45982.838425347225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45982.838425347225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45982.838425347225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45982.838425347225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45982.838425347225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45982.838425347225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45982.838425347225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45982.838425347225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45982.838425347225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45982.838425347225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45982.838425347225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45982.838425347225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45982.838425347225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45982.838425347225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45982.838425347225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45982.838425347225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45982.838425347225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45982.838425347225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45982.838425347225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45982.838425347225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45982.838425347225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45982.838425347225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45982.838425347225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45982.838425347225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45982.838425347225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45982.838425347225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45982.838425347225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45982.838425347225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45982.838425347225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45982.838425347225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45982.838425347225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45982.838425347225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45982.838425347225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45982.838425347225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45982.838425347225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45982.838425347225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45982.838425347225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45982.838425347225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45982.838425347225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45982.838425347225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45982.838425347225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45982.838425347225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45982.838425347225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45982.838425347225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45982.838425347225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45982.838425347225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45982.838425347225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45982.838425347225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45982.838425347225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45982.838425347225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45982.838425347225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45982.838425347225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45982.838425347225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45982.838425347225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45982.838425347225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45982.838425347225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45982.838425347225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45982.838425347225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45982.838425347225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45982.838425347225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45982.838425347225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45982.838425347225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45982.838425347225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45982.838425347225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45982.838425347225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45982.838425347225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45982.838425347225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45982.838425347225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45982.838425347225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45982.838425347225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45982.838425347225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45982.838425347225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45982.838425347225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45982.838425347225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45982.838425347225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45982.838425347225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45982.838425347225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45982.838425347225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45982.838425347225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45982.838425347225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45982.838425347225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45982.838425347225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45982.838425347225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45982.838425347225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45982.838425347225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45982.838425347225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45982.838425347225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45982.838425347225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45982.838425347225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45982.838425347225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45982.838425347225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45982.838425347225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45982.838425347225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45982.838425347225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45982.838425347225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45982.838425347225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45982.838425347225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45982.838425347225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45982.838425347225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45982.838425347225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45982.838425347225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45982.838425347225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45982.838425347225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45982.838425347225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45982.838425347225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45982.838425347225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45982.838425347225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45982.838425347225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45982.838425347225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45982.838425347225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45982.838425347225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45982.838425347225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45982.838425347225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45982.838425347225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45982.838425347225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45982.838425347225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45982.838425347225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45982.838425347225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45982.838425347225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45982.838425347225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45982.838425347225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45982.838425347225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45982.838425347225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45982.838425347225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45982.838425347225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45982.838425347225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45982.838425347225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45982.838425347225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45982.838425347225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45982.838425347225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45982.838425347225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45982.838425347225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45982.838425347225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45982.838425347225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45982.838425347225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45982.838425347225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45982.838425347225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45982.838425347225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45982.838425347225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45982.838425347225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45982.838425347225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45982.838425347225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45982.838425347225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45982.838425347225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45982.838425347225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45982.838425347225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45982.838425347225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45982.838425347225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45982.838425347225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45982.838425347225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45982.838425347225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45982.838425347225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45982.838425347225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45982.838425347225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45982.838425347225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45982.838425347225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45982.838425347225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45982.838425347225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45982.838425347225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45982.838425347225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45982.838425347225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45982.838425347225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45982.838425347225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45982.838425347225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45982.838425347225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45982.838425347225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45982.838425347225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45982.838425347225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45982.838425347225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45982.838425347225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45982.838425347225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45982.838425347225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45982.838425347225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45982.838425347225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45982.838425347225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45982.838425347225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45982.838425347225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45982.838425347225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45982.838425347225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45982.838425347225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45982.838425347225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45982.838425347225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45982.838425347225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45982.838425347225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45982.838425347225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45982.838425347225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45982.838425347225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45982.838425347225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45982.838425347225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45982.838425347225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45982.838425347225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45982.838425347225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45982.838425347225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45982.838425347225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45982.838425347225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45982.838425347225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45982.838425347225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45982.838425347225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45982.838425347225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45982.838425347225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45982.838425347225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45982.838425347225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45982.838425347225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45982.838425347225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45982.838425347225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45982.838425347225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45982.838425347225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45982.838425347225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45982.838425347225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45982.838425347225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45982.838425347225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45982.838425347225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45982.838425347225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45982.838425347225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45982.838425347225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45982.838425347225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45982.838425347225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45982.838425347225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45982.838425347225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45982.838425347225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45982.838425347225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45982.838425347225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45982.838425347225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45982.838425347225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45982.838425347225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45982.838425347225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45982.838425347225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45982.838425347225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45982.838425347225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45982.838425347225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45982.838425347225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45982.838425347225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45982.838425347225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45982.838425347225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45982.838425347225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45982.838425347225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45982.838425347225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45982.838425347225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45982.838425347225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45982.838425347225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45982.838425347225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45982.838425347225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45982.838425347225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45982.838425347225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45982.838425347225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45982.838425347225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45982.838425347225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45982.838425347225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45982.838425347225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45982.838425347225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45982.838425347225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45982.838425347225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45982.838425347225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45982.838425347225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45982.838425347225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45982.838425347225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45982.838425347225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45982.838425347225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45982.838425347225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45982.838425347225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45982.838425347225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45982.838425347225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45982.838425347225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45982.838425347225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45982.838425347225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45982.838425347225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45982.838425347225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45982.838425347225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45982.838425347225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45982.838425347225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45982.838425347225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45982.838425347225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45982.838425347225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45982.838425347225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45982.838425347225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45982.838425347225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45982.838425347225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45982.838425347225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45982.838425347225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45982.838425347225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45982.838425347225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45982.838425347225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45982.838425347225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45982.838425347225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45982.838425347225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45982.838425347225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45982.838425347225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45982.838425347225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45982.838425347225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45982.838425347225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45982.838425347225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45982.838425347225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45982.838425347225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45982.838425347225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45982.838425347225</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279.35770775462879</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30331</v>
      </c>
      <c r="E3" s="94" t="s">
        <v>39021</v>
      </c>
      <c r="F3" s="95"/>
      <c r="G3" s="96">
        <f t="shared" ref="G3:G23" ca="1" si="0">IFERROR(NOW()-F3,"")</f>
        <v>45982.838425347225</v>
      </c>
      <c r="H3" s="95">
        <v>45982.762569444443</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45982.838425347225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45982.838425347225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45982.838425347225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45982.838425347225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45982.838425347225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45982.838425347225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45982.838425347225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45982.838425347225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45982.838425347225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45982.838425347225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45982.838425347225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45982.838425347225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45982.838425347225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45982.838425347225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45982.838425347225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45982.838425347225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45982.838425347225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45982.838425347225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45982.838425347225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45982.838425347225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45982.838425347225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45982.838425347225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45982.838425347225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45982.838425347225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45982.838425347225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45982.838425347225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45982.838425347225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45982.838425347225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45982.838425347225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45982.838425347225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45982.838425347225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45982.838425347225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45982.838425347225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45982.838425347225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45982.838425347225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45982.838425347225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45982.838425347225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45982.838425347225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45982.838425347225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45982.838425347225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45982.838425347225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45982.838425347225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45982.838425347225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45982.838425347225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45982.838425347225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45982.838425347225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45982.838425347225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45982.838425347225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45982.838425347225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45982.838425347225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45982.838425347225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45982.838425347225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45982.838425347225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45982.838425347225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45982.838425347225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45982.838425347225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45982.838425347225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45982.838425347225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45982.838425347225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45982.838425347225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45982.838425347225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45982.838425347225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45982.838425347225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45982.838425347225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45982.838425347225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45982.838425347225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45982.838425347225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45982.838425347225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45982.838425347225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45982.838425347225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45982.838425347225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45982.838425347225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45982.838425347225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45982.838425347225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45982.838425347225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45982.838425347225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45982.838425347225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45982.838425347225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45982.838425347225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45982.838425347225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45982.838425347225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45982.838425347225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45982.838425347225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45982.838425347225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45982.838425347225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45982.838425347225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45982.838425347225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45982.838425347225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45982.838425347225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45982.838425347225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45982.838425347225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45982.838425347225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45982.838425347225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45982.838425347225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45982.838425347225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45982.838425347225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45982.838425347225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45982.838425347225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45982.838425347225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45982.838425347225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45982.838425347225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45982.838425347225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45982.838425347225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45982.838425347225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45982.838425347225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45982.838425347225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45982.838425347225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45982.838425347225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45982.838425347225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45982.838425347225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45982.838425347225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45982.838425347225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45982.838425347225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45982.838425347225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45982.838425347225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45982.838425347225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45982.838425347225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45982.838425347225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45982.838425347225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45982.838425347225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45982.838425347225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45982.838425347225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45982.838425347225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45982.838425347225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45982.838425347225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45982.838425347225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45982.838425347225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45982.838425347225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45982.838425347225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45982.838425347225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45982.838425347225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45982.838425347225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45982.838425347225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45982.838425347225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45982.838425347225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45982.838425347225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45982.838425347225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45982.838425347225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45982.838425347225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45982.838425347225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45982.838425347225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45982.838425347225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45982.838425347225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45982.838425347225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45982.838425347225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45982.838425347225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45982.838425347225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45982.838425347225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45982.838425347225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45982.838425347225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45982.838425347225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45982.838425347225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45982.838425347225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45982.838425347225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45982.838425347225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45982.838425347225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45982.838425347225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45982.838425347225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45982.838425347225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45982.838425347225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45982.838425347225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45982.838425347225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45982.838425347225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45982.838425347225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45982.838425347225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45982.838425347225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45982.838425347225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45982.838425347225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45982.838425347225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45982.838425347225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45982.838425347225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45982.838425347225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45982.838425347225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45982.838425347225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45982.838425347225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45982.838425347225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45982.838425347225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45982.838425347225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45982.838425347225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45982.838425347225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45982.838425347225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45982.838425347225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45982.838425347225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45982.838425347225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45982.838425347225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45982.838425347225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45982.838425347225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45982.838425347225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45982.838425347225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45982.838425347225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45982.838425347225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45982.838425347225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45982.838425347225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45982.838425347225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45982.838425347225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45982.838425347225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45982.838425347225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45982.838425347225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45982.838425347225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45982.838425347225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45982.838425347225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45982.838425347225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45982.838425347225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45982.838425347225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45982.838425347225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45982.838425347225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45982.838425347225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45982.838425347225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45982.838425347225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45982.838425347225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45982.838425347225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45982.838425347225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45982.838425347225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45982.838425347225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45982.838425347225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45982.838425347225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45982.838425347225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45982.838425347225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45982.838425347225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45982.838425347225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45982.838425347225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45982.838425347225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45982.838425347225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45982.838425347225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45982.838425347225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45982.838425347225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45982.838425347225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45982.838425347225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45982.838425347225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45982.838425347225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45982.838425347225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45982.838425347225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45982.838425347225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45982.838425347225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45982.838425347225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45982.838425347225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45982.838425347225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45982.838425347225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45982.838425347225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45982.838425347225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45982.838425347225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45982.838425347225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45982.838425347225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45982.838425347225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45982.838425347225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45982.838425347225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45982.838425347225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45982.838425347225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45982.838425347225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45982.838425347225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45982.838425347225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45982.838425347225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45982.838425347225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45982.838425347225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45982.838425347225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45982.838425347225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45982.838425347225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45982.838425347225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45982.838425347225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45982.838425347225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45982.838425347225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45982.838425347225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45982.838425347225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45982.838425347225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45982.838425347225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45982.838425347225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45982.838425347225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45982.838425347225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45982.838425347225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45982.838425347225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45982.838425347225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45982.838425347225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45982.838425347225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45982.838425347225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45982.838425347225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45982.838425347225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45982.838425347225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45982.838425347225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45982.838425347225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45982.838425347225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45982.838425347225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45982.838425347225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45982.838425347225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45982.838425347225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45982.838425347225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45982.838425347225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45982.838425347225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45982.838425347225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45982.838425347225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45982.838425347225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45982.838425347225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45982.838425347225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45982.838425347225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45982.838425347225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45982.838425347225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45982.838425347225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45982.838425347225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45982.838425347225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45982.838425347225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45982.838425347225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45982.838425347225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45982.838425347225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45982.838425347225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45982.838425347225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45982.838425347225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45982.838425347225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45982.838425347225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45982.838425347225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45982.838425347225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45982.838425347225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45982.838425347225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45982.838425347225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45982.838425347225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45982.838425347225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45982.838425347225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45982.838425347225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45982.838425347225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45982.838425347225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45982.838425347225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45982.838425347225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45982.838425347225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45982.838425347225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45982.838425347225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45982.838425347225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45982.838425347225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45982.838425347225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45982.838425347225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45982.838425347225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45982.838425347225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45982.838425347225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45982.838425347225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45982.838425347225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45982.838425347225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45982.838425347225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45982.838425347225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45982.838425347225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45982.838425347225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45982.838425347225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45982.838425347225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45982.838425347225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6">IFERROR(NOW()-F344,"")</f>
        <v>45982.838425347225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45982.838425347225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45982.838425347225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45982.838425347225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45982.838425347225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45982.838425347225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45982.838425347225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45982.838425347225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45982.838425347225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45982.838425347225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45982.838425347225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45982.838425347225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45982.838425347225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45982.838425347225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45982.838425347225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45982.838425347225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45982.838425347225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45982.838425347225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45982.838425347225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45982.838425347225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45982.838425347225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45982.838425347225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45982.838425347225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45982.838425347225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45982.838425347225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45982.838425347225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45982.838425347225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45982.838425347225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45982.838425347225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45982.838425347225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45982.838425347225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45982.838425347225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45982.838425347225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45982.838425347225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45982.838425347225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45982.838425347225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45982.838425347225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45982.838425347225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45982.838425347225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45982.838425347225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45982.838425347225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45982.838425347225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45982.838425347225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45982.838425347225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45982.838425347225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45982.838425347225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45982.838425347225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45982.838425347225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45982.838425347225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45982.838425347225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45982.838425347225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45982.838425347225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45982.838425347225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45982.838425347225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45982.838425347225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45982.838425347225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45982.838425347225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45982.838425347225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45982.838425347225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45982.838425347225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45982.838425347225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45982.838425347225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45982.838425347225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45982.838425347225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53" ca="1" si="7">IFERROR(NOW()-F408,"")</f>
        <v>45982.838425347225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45982.838425347225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45982.838425347225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45982.838425347225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45982.838425347225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45982.838425347225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45982.838425347225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45982.838425347225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45982.838425347225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45982.838425347225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45982.838425347225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45982.838425347225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45982.838425347225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45982.838425347225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45982.838425347225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45982.838425347225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45982.838425347225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45982.838425347225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45982.838425347225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45982.838425347225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45982.838425347225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45982.838425347225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45982.838425347225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45982.838425347225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45982.838425347225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45982.838425347225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45982.838425347225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45982.838425347225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45982.838425347225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45982.838425347225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45982.838425347225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45982.838425347225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45982.838425347225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45982.838425347225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45982.838425347225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45982.838425347225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45982.838425347225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45982.838425347225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45982.838425347225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45982.838425347225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45982.838425347225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45982.838425347225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45982.838425347225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45982.838425347225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45982.838425347225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45982.838425347225</v>
      </c>
      <c r="H453" s="95"/>
      <c r="I453" s="113" t="str">
        <f>IFERROR(VLOOKUP(D453,DB!A:F,6,0),"")</f>
        <v/>
      </c>
      <c r="J453" s="113" t="str">
        <f>IFERROR(VLOOKUP(D453,DB!A:G,7,0),"")</f>
        <v/>
      </c>
      <c r="K453" s="97"/>
      <c r="L453" s="91" t="str">
        <f>IFERROR(VLOOKUP(D453,DB!A:I,9,0),"")</f>
        <v/>
      </c>
    </row>
  </sheetData>
  <dataValidations count="2">
    <dataValidation allowBlank="1" showInputMessage="1" showErrorMessage="1" sqref="E1" xr:uid="{A4F81451-56CC-4543-9497-104C4E44EE4B}"/>
    <dataValidation type="list" allowBlank="1" showInputMessage="1" showErrorMessage="1" sqref="E2:E4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91.006365162036673</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56.649548032408347</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34.177314236112579</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5.3236221064871643</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1.4651267361114151</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6.9872106483671814E-2</v>
      </c>
      <c r="H7" s="128">
        <v>45982.753275462965</v>
      </c>
      <c r="I7" s="109" t="str">
        <f>IFERROR(VLOOKUP(D7,DB!A:F,6,0),"")</f>
        <v>SCECO</v>
      </c>
      <c r="J7" s="109" t="str">
        <f>IFERROR(VLOOKUP(D7,DB!A:G,7,0),"")</f>
        <v>Good</v>
      </c>
      <c r="K7" s="109" t="s">
        <v>39123</v>
      </c>
      <c r="L7" s="109" t="str">
        <f>IFERROR(VLOOKUP(D7,DB!A:I,9,0),"")</f>
        <v>Latis</v>
      </c>
    </row>
    <row r="8" spans="1:13">
      <c r="A8" s="109"/>
      <c r="B8" s="109" t="str">
        <f>IFERROR(VLOOKUP(D8,DB!A:K,11,0),"")</f>
        <v/>
      </c>
      <c r="C8" s="109"/>
      <c r="D8" s="109"/>
      <c r="E8" s="109"/>
      <c r="F8" s="109"/>
      <c r="G8" s="111">
        <f ca="1">IFERROR(NOW()-F8,"")</f>
        <v>45982.838425347225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45982.838425347225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45982.838425347225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45982.838425347225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45982.838425347225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45982.838425347225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45982.838425347225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45982.838425347225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45982.838425347225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45982.838425347225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45982.838425347225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45982.838425347225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45982.838425347225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45982.838425347225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45982.838425347225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45982.838425347225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45982.838425347225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45982.838425347225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45982.838425347225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45982.838425347225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45982.838425347225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45982.838425347225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45982.838425347225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45982.838425347225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45982.838425347225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45982.838425347225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45982.838425347225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45982.838425347225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45982.838425347225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45982.838425347225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45982.838425347225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45982.838425347225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45982.838425347225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45982.838425347225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45982.838425347225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45982.838425347225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45982.838425347225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45982.838425347225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45982.838425347225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45982.838425347225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45982.838425347225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45982.838425347225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45982.838425347225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45982.838425347225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45982.838425347225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45982.838425347225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45982.838425347225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45982.838425347225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45982.838425347225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45982.838425347225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45982.838425347225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45982.838425347225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45982.838425347225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45982.838425347225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45982.838425347225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45982.838425347225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45982.838425347225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45982.838425347225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45982.838425347225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45982.838425347225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45982.838425347225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45982.838425347225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45982.838425347225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45982.838425347225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45982.838425347225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45982.838425347225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45982.838425347225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45982.838425347225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45982.838425347225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45982.838425347225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45982.838425347225</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45982.838425347225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45982.838425347225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45982.838425347225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45982.838425347225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45982.838425347225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45982.838425347225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45982.838425347225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45982.838425347225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45982.838425347225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45982.838425347225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45982.838425347225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45982.838425347225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45982.838425347225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45982.838425347225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45982.838425347225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45982.838425347225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45982.838425347225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45982.838425347225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45982.838425347225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45982.838425347225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45982.838425347225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45982.838425347225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45982.838425347225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45982.838425347225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45982.838425347225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45982.838425347225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45982.838425347225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45982.838425347225</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35412</v>
      </c>
      <c r="E2" s="109" t="s">
        <v>39021</v>
      </c>
      <c r="F2" s="121">
        <v>45982.766782407409</v>
      </c>
      <c r="G2" s="104">
        <f t="shared" ref="G2:G30" ca="1" si="0">IFERROR(NOW()-F2,"-")</f>
        <v>7.1642939816229045E-2</v>
      </c>
      <c r="H2" s="121">
        <v>45982.77244212963</v>
      </c>
      <c r="I2" s="119" t="str">
        <f>IFERROR(VLOOKUP(D2,DB!A:F,6,0),"")</f>
        <v>Generator-SG</v>
      </c>
      <c r="J2" s="119" t="str">
        <f>IFERROR(VLOOKUP(D2,DB!A:G,7,0),"")</f>
        <v>Dead</v>
      </c>
      <c r="K2" s="122" t="s">
        <v>39125</v>
      </c>
      <c r="L2" s="123" t="str">
        <f>IFERROR(VLOOKUP(D2,DB!A:I,9,0),"")</f>
        <v>Latis</v>
      </c>
    </row>
    <row r="3" spans="1:16382" ht="31.5" customHeight="1">
      <c r="A3" s="118"/>
      <c r="B3" s="119" t="str">
        <f>IFERROR(VLOOKUP(D3,DB!A:K,11,0),"")</f>
        <v/>
      </c>
      <c r="C3" s="120"/>
      <c r="D3" s="119"/>
      <c r="E3" s="109"/>
      <c r="F3" s="121"/>
      <c r="G3" s="104">
        <f t="shared" ca="1" si="0"/>
        <v>45982.838425347225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45982.838425347225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45982.838425347225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45982.838425347225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45982.838425347225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45982.838425347225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45982.838425347225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45982.838425347225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45982.838425347225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45982.838425347225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45982.838425347225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45982.838425347225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45982.838425347225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45982.838425347225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45982.838425347225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45982.838425347225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45982.838425347225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45982.838425347225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45982.838425347225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45982.838425347225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45982.838425347225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45982.838425347225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45982.838425347225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45982.838425347225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45982.838425347225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45982.838425347225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45982.838425347225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45982.838425347225</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2025-11-21T17:08:43Z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